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<sst xmlns="http://schemas.openxmlformats.org/spreadsheetml/2006/main" count="471" uniqueCount="170">
  <si>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</si>
  <si>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</si>
  <si>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</si>
  <si>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</si>
  <si>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</si>
  <si>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</si>
  <si>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</si>
  <si>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</si>
  <si>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</si>
  <si>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</si>
  <si>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</si>
  <si>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</si>
  <si>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</si>
  <si>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</si>
  <si>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</si>
  <si>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</si>
  <si>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ACI-R-A</t>
  </si>
  <si>
    <t>ANTA-R-A</t>
  </si>
  <si>
    <t>ATLS-R-A</t>
  </si>
  <si>
    <t>ATPL-R-A</t>
  </si>
  <si>
    <t>BLKL-R-A</t>
  </si>
  <si>
    <t>BLSC-R-A</t>
  </si>
  <si>
    <t>CEBA-R-A</t>
  </si>
  <si>
    <t>CHBL-R-A</t>
  </si>
  <si>
    <t>CHGB-R-A</t>
  </si>
  <si>
    <t>CROS-R-A</t>
  </si>
  <si>
    <t>DAB-O-05CA</t>
  </si>
  <si>
    <t>EKOM-R-A</t>
  </si>
  <si>
    <t>-</t>
  </si>
  <si>
    <t>ELKA-R-A</t>
  </si>
  <si>
    <t>ELPR-R-A</t>
  </si>
  <si>
    <t>EXPF-R-A</t>
  </si>
  <si>
    <t>GELI-R-A</t>
  </si>
  <si>
    <t>GKBA-P-A</t>
  </si>
  <si>
    <t>GLEB-R-A</t>
  </si>
  <si>
    <t>HICZ-R-B</t>
  </si>
  <si>
    <t>HIMR-R-A</t>
  </si>
  <si>
    <t>HMDN-R-A</t>
  </si>
  <si>
    <t>HRBC-R-A</t>
  </si>
  <si>
    <t>HTCP-R-A</t>
  </si>
  <si>
    <t>INDG-R-A</t>
  </si>
  <si>
    <t>ISTT-R-A</t>
  </si>
  <si>
    <t>JDPL-R-A</t>
  </si>
  <si>
    <t>JDRA-R-A</t>
  </si>
  <si>
    <t>JNAF-R-A</t>
  </si>
  <si>
    <t>KABA-R-A</t>
  </si>
  <si>
    <t>KOEI-R-A</t>
  </si>
  <si>
    <t>KRAS-R-A</t>
  </si>
  <si>
    <t>LANO-R-A</t>
  </si>
  <si>
    <t>LRH-R-A</t>
  </si>
  <si>
    <t>MIV-R-A</t>
  </si>
  <si>
    <t>MRMR-R-A</t>
  </si>
  <si>
    <t>OSPT-R-A</t>
  </si>
  <si>
    <t>PBZ-R-A</t>
  </si>
  <si>
    <t>PDBA-R-A</t>
  </si>
  <si>
    <t>PIKR-R-A</t>
  </si>
  <si>
    <t>PODR-R-A</t>
  </si>
  <si>
    <t>PURI-R-A</t>
  </si>
  <si>
    <t>RDBA-R-A</t>
  </si>
  <si>
    <t>RHMF-O-125A</t>
  </si>
  <si>
    <t>RIVP-R-A</t>
  </si>
  <si>
    <t>RVRA-R-A</t>
  </si>
  <si>
    <t>SLBD-R-A</t>
  </si>
  <si>
    <t>SLNT-R-A</t>
  </si>
  <si>
    <t>SLPF-R-A</t>
  </si>
  <si>
    <t>SNBA-P-A</t>
  </si>
  <si>
    <t>SNBA-R-A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</si>
  <si>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</si>
  <si>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</si>
  <si>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</si>
  <si>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</si>
  <si>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</si>
  <si>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</si>
  <si>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</si>
  <si>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</si>
  <si>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VRBS-R-A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</si>
  <si>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</si>
  <si>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</si>
  <si>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</si>
  <si>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</si>
  <si>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</si>
  <si>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</si>
  <si>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</si>
  <si>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</si>
  <si>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</si>
  <si>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</si>
  <si>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</si>
  <si>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</si>
  <si>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</si>
  <si>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</si>
  <si>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</si>
  <si>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</si>
  <si>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</si>
  <si>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</si>
  <si>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</si>
  <si>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</si>
  <si>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</si>
  <si>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</si>
  <si>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</si>
  <si>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</si>
  <si>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</si>
  <si>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</si>
  <si>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</si>
  <si>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</si>
  <si>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</si>
  <si>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</si>
  <si>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</si>
  <si>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</si>
  <si>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</si>
  <si>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</si>
  <si>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</si>
  <si>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</si>
  <si>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</si>
  <si>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ACI D.D. OPATIJA</t>
  </si>
  <si>
    <t>ANITA D.D. VRSAR</t>
  </si>
  <si>
    <t>ATLAS D.D. DUBROVNIK</t>
  </si>
  <si>
    <t>ATLANSKA PLOVIDBA D.D. DUBROVNIK</t>
  </si>
  <si>
    <t>BILOKALNIK D.D. KOPRIVNICA</t>
  </si>
  <si>
    <t>BELIŠĆE D.D. BELIŠĆE</t>
  </si>
  <si>
    <t>CENTAR BANKA D.D. ZAGREB IIA EM.</t>
  </si>
  <si>
    <t>CHROMOS-BOJE I LAKOVI D.D. ZAGREB</t>
  </si>
  <si>
    <t>CHROMOS TVO. GRAFIČKIH BOJA D.D. SAMOBOR</t>
  </si>
  <si>
    <t>CROATIA OSIGURANJE D.D. ZAGREB</t>
  </si>
  <si>
    <t>OBVEZNICE DAB-A U IZNOSU OD EUR 225 MIL</t>
  </si>
  <si>
    <t>EKO MEĐIMURJE D.D. ČAKOVEC</t>
  </si>
  <si>
    <t>ELKA D.D. ZAGREB</t>
  </si>
  <si>
    <t>ELEKTROPROMET D.D. ZAGREB</t>
  </si>
  <si>
    <t>EXPANDIA FOND ZIF D.D. ZAGREB</t>
  </si>
  <si>
    <t>DRVNA INDUSTRIJA GELI D.D. ĐAKOVO</t>
  </si>
  <si>
    <t>GOSPODARSKO-KREDITNA BANKA D.D. ZAGREB</t>
  </si>
  <si>
    <t>GALEB D.D. OMIŠ</t>
  </si>
  <si>
    <t>HOTEL OPERA D.D. ZAGREB</t>
  </si>
  <si>
    <t>IMPERIAL D.D. RAB</t>
  </si>
  <si>
    <t>HOTEL MEDENA D.D. TROGIR</t>
  </si>
  <si>
    <t>HOTELI RABAC D.D. RABAC</t>
  </si>
  <si>
    <t>HOTELI TUČEPI D.D. TUČEPI</t>
  </si>
  <si>
    <t>INDUSTROGRADNJA D.D. ZAGREB</t>
  </si>
  <si>
    <t>ISTRATURIST D.D. UMAG</t>
  </si>
  <si>
    <t>JADROPLOV D.D. SPLIT</t>
  </si>
  <si>
    <t>JADRANKA D.D. MALI LOŠINJ</t>
  </si>
  <si>
    <t>JADRANSKI NAFTOVODI D.D. ZAGREB</t>
  </si>
  <si>
    <t>KARLOVAČKA BANKA D.D. KARLOVAC</t>
  </si>
  <si>
    <t>KONČAR-ELEKTROINDUSTRIJA D.D. ZAGREB</t>
  </si>
  <si>
    <t>KRAŠ D.D. ZAGREB</t>
  </si>
  <si>
    <t>LAGUNA D.D. NOVIGRAD</t>
  </si>
  <si>
    <t>LIBURNIA RIVIERA HOTELI D.D OPATIJA</t>
  </si>
  <si>
    <t>MIV D.D. VARAŽDIN</t>
  </si>
  <si>
    <t>MARIMIRNA D.D. ROVINJ</t>
  </si>
  <si>
    <t>OSIJEK - PETROL D.D. OSIJEK</t>
  </si>
  <si>
    <t>PRIVREDNA BANKA D.D. ZAGREB</t>
  </si>
  <si>
    <t>PODRAVSKA BANKA D.D. KOPRIVNICA</t>
  </si>
  <si>
    <t>PIK RIJEKA D.D. RIJEKA</t>
  </si>
  <si>
    <t>PODRAVKA D.D. KOPRIVNICA</t>
  </si>
  <si>
    <t>PURIS D.D. PAZIN</t>
  </si>
  <si>
    <t>RIADRIA BANKA D.D RIJEKA</t>
  </si>
  <si>
    <t>OBVEZNICE RH U IZNOSU 150 MILIJUNA EUR</t>
  </si>
  <si>
    <t>RIVIERA HOLDING D.D. POREČ</t>
  </si>
  <si>
    <t>RIVIJERA D.D. ŠIBENIK</t>
  </si>
  <si>
    <t>SLOBODA D.D. OSIJEK</t>
  </si>
  <si>
    <t>SALONIT D.D. VRANJIC</t>
  </si>
  <si>
    <t>SLAVONSKI ZIF D.D. OSIJEK</t>
  </si>
  <si>
    <t>SLATINSKA BANKA D.D. SLATINA</t>
  </si>
  <si>
    <t>SN HOLDING D.D. ZAGREB</t>
  </si>
  <si>
    <t>BANKA SONIC D.D. ZAGREB</t>
  </si>
  <si>
    <t>TANKERSKA PLOVIDBA D.D. ZADAR</t>
  </si>
  <si>
    <t>VARTEKS D.D. VARAŽDIN</t>
  </si>
  <si>
    <t>VIADUKT D.D. ZAGREB</t>
  </si>
  <si>
    <t>VELEBIT ZIF D.D. ZAGREB</t>
  </si>
  <si>
    <t>PPK VALPOVO D.D. VALPOVO</t>
  </si>
  <si>
    <t>VRBOSKA D.D. VRBOSKA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</si>
</sst>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tijekom PROSINCA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75"/>
          <c:w val="0.968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work!$W$2:$W$51</c:f>
              <c:strCache>
                <c:ptCount val="50"/>
                <c:pt idx="0">
                  <c:v>JDRA-R-A</c:v>
                </c:pt>
                <c:pt idx="1">
                  <c:v>INDG-R-A</c:v>
                </c:pt>
                <c:pt idx="2">
                  <c:v>CEBA-R-A</c:v>
                </c:pt>
                <c:pt idx="3">
                  <c:v>PDBA-R-A</c:v>
                </c:pt>
                <c:pt idx="4">
                  <c:v>SLNT-R-A</c:v>
                </c:pt>
                <c:pt idx="5">
                  <c:v>JDPL-R-A</c:v>
                </c:pt>
                <c:pt idx="6">
                  <c:v>HICZ-R-B</c:v>
                </c:pt>
                <c:pt idx="7">
                  <c:v>BLKL-R-A</c:v>
                </c:pt>
                <c:pt idx="8">
                  <c:v>SNBA-R-A</c:v>
                </c:pt>
                <c:pt idx="9">
                  <c:v>HIMR-R-A</c:v>
                </c:pt>
                <c:pt idx="10">
                  <c:v>BRIN-R-A</c:v>
                </c:pt>
                <c:pt idx="11">
                  <c:v>KABA-R-A</c:v>
                </c:pt>
                <c:pt idx="12">
                  <c:v>ELKA-R-A</c:v>
                </c:pt>
                <c:pt idx="13">
                  <c:v>RIVP-R-A</c:v>
                </c:pt>
                <c:pt idx="14">
                  <c:v>RHMF-A-A</c:v>
                </c:pt>
                <c:pt idx="15">
                  <c:v>LRH-R-A</c:v>
                </c:pt>
                <c:pt idx="16">
                  <c:v>SNHO-R-A</c:v>
                </c:pt>
                <c:pt idx="17">
                  <c:v>KOEI-R-A</c:v>
                </c:pt>
                <c:pt idx="18">
                  <c:v>EXPF-R-A</c:v>
                </c:pt>
                <c:pt idx="19">
                  <c:v>DAB-O-05CA</c:v>
                </c:pt>
                <c:pt idx="20">
                  <c:v>RHMF-O-125A</c:v>
                </c:pt>
                <c:pt idx="21">
                  <c:v>LANO-R-A</c:v>
                </c:pt>
                <c:pt idx="22">
                  <c:v>SLPF-R-A</c:v>
                </c:pt>
                <c:pt idx="23">
                  <c:v>ANTA-R-A</c:v>
                </c:pt>
                <c:pt idx="24">
                  <c:v>VLBT-R-A</c:v>
                </c:pt>
                <c:pt idx="25">
                  <c:v>RHMJ-A-A</c:v>
                </c:pt>
                <c:pt idx="26">
                  <c:v>ATPL-R-A</c:v>
                </c:pt>
                <c:pt idx="27">
                  <c:v>SLBD-R-A</c:v>
                </c:pt>
                <c:pt idx="28">
                  <c:v>PODR-R-A</c:v>
                </c:pt>
                <c:pt idx="29">
                  <c:v>RDBA-R-A</c:v>
                </c:pt>
                <c:pt idx="30">
                  <c:v>DOMF-R-A</c:v>
                </c:pt>
                <c:pt idx="31">
                  <c:v>VART-R-1</c:v>
                </c:pt>
                <c:pt idx="32">
                  <c:v>HRBC-R-A</c:v>
                </c:pt>
                <c:pt idx="33">
                  <c:v>PBZ-R-A</c:v>
                </c:pt>
                <c:pt idx="34">
                  <c:v>HMDN-R-A</c:v>
                </c:pt>
                <c:pt idx="35">
                  <c:v>SNBA-P-A</c:v>
                </c:pt>
                <c:pt idx="36">
                  <c:v>ISTT-R-A</c:v>
                </c:pt>
                <c:pt idx="37">
                  <c:v>BLSC-R-A</c:v>
                </c:pt>
                <c:pt idx="38">
                  <c:v>KRAS-R-A</c:v>
                </c:pt>
                <c:pt idx="39">
                  <c:v>JNAF-R-A</c:v>
                </c:pt>
                <c:pt idx="40">
                  <c:v>HTCP-R-A</c:v>
                </c:pt>
                <c:pt idx="41">
                  <c:v>CROS-R-A</c:v>
                </c:pt>
                <c:pt idx="42">
                  <c:v>GKBA-P-A</c:v>
                </c:pt>
                <c:pt idx="43">
                  <c:v>ACI-R-A</c:v>
                </c:pt>
                <c:pt idx="44">
                  <c:v>SNCE-R-A</c:v>
                </c:pt>
                <c:pt idx="45">
                  <c:v>PLTR-R-A</c:v>
                </c:pt>
                <c:pt idx="46">
                  <c:v>MRMR-R-A</c:v>
                </c:pt>
                <c:pt idx="47">
                  <c:v>ATLS-R-A</c:v>
                </c:pt>
                <c:pt idx="48">
                  <c:v>ELPR-R-A</c:v>
                </c:pt>
                <c:pt idx="49">
                  <c:v>RVRA-R-A</c:v>
                </c:pt>
              </c:strCache>
            </c:strRef>
          </c:cat>
          <c:val>
            <c:numRef>
              <c:f>work!$X$2:$X$51</c:f>
              <c:numCache>
                <c:ptCount val="50"/>
                <c:pt idx="0">
                  <c:v>-0.6513</c:v>
                </c:pt>
                <c:pt idx="1">
                  <c:v>-0.5714</c:v>
                </c:pt>
                <c:pt idx="2">
                  <c:v>-0.5</c:v>
                </c:pt>
                <c:pt idx="3">
                  <c:v>-0.4475</c:v>
                </c:pt>
                <c:pt idx="4">
                  <c:v>-0.3243</c:v>
                </c:pt>
                <c:pt idx="5">
                  <c:v>-0.24969999999999998</c:v>
                </c:pt>
                <c:pt idx="6">
                  <c:v>-0.125</c:v>
                </c:pt>
                <c:pt idx="7">
                  <c:v>-0.1</c:v>
                </c:pt>
                <c:pt idx="8">
                  <c:v>-0.077</c:v>
                </c:pt>
                <c:pt idx="9">
                  <c:v>-0.07139999999999999</c:v>
                </c:pt>
                <c:pt idx="10">
                  <c:v>-0.056600000000000004</c:v>
                </c:pt>
                <c:pt idx="11">
                  <c:v>-0.034300000000000004</c:v>
                </c:pt>
                <c:pt idx="12">
                  <c:v>-0.0327</c:v>
                </c:pt>
                <c:pt idx="13">
                  <c:v>-0.0326</c:v>
                </c:pt>
                <c:pt idx="14">
                  <c:v>-0.0318</c:v>
                </c:pt>
                <c:pt idx="15">
                  <c:v>-0.027000000000000003</c:v>
                </c:pt>
                <c:pt idx="16">
                  <c:v>-0.0174</c:v>
                </c:pt>
                <c:pt idx="17">
                  <c:v>-0.0060999999999999995</c:v>
                </c:pt>
                <c:pt idx="18">
                  <c:v>-0.0032</c:v>
                </c:pt>
                <c:pt idx="19">
                  <c:v>-0.0013</c:v>
                </c:pt>
                <c:pt idx="20">
                  <c:v>0.0013</c:v>
                </c:pt>
                <c:pt idx="21">
                  <c:v>0.0070999999999999995</c:v>
                </c:pt>
                <c:pt idx="22">
                  <c:v>0.0079</c:v>
                </c:pt>
                <c:pt idx="23">
                  <c:v>0.0144</c:v>
                </c:pt>
                <c:pt idx="24">
                  <c:v>0.0168</c:v>
                </c:pt>
                <c:pt idx="25">
                  <c:v>0.018799999999999997</c:v>
                </c:pt>
                <c:pt idx="26">
                  <c:v>0.0208</c:v>
                </c:pt>
                <c:pt idx="27">
                  <c:v>0.0285</c:v>
                </c:pt>
                <c:pt idx="28">
                  <c:v>0.0326</c:v>
                </c:pt>
                <c:pt idx="29">
                  <c:v>0.032799999999999996</c:v>
                </c:pt>
                <c:pt idx="30">
                  <c:v>0.04190000000000001</c:v>
                </c:pt>
                <c:pt idx="31">
                  <c:v>0.044000000000000004</c:v>
                </c:pt>
                <c:pt idx="32">
                  <c:v>0.049100000000000005</c:v>
                </c:pt>
                <c:pt idx="33">
                  <c:v>0.0524</c:v>
                </c:pt>
                <c:pt idx="34">
                  <c:v>0.0625</c:v>
                </c:pt>
                <c:pt idx="35">
                  <c:v>0.0678</c:v>
                </c:pt>
                <c:pt idx="36">
                  <c:v>0.0788</c:v>
                </c:pt>
                <c:pt idx="37">
                  <c:v>0.0949</c:v>
                </c:pt>
                <c:pt idx="38">
                  <c:v>0.1506</c:v>
                </c:pt>
                <c:pt idx="39">
                  <c:v>0.1714</c:v>
                </c:pt>
                <c:pt idx="40">
                  <c:v>0.18420000000000003</c:v>
                </c:pt>
                <c:pt idx="41">
                  <c:v>0.2181</c:v>
                </c:pt>
                <c:pt idx="42">
                  <c:v>0.23149999999999998</c:v>
                </c:pt>
                <c:pt idx="43">
                  <c:v>0.24969999999999998</c:v>
                </c:pt>
                <c:pt idx="44">
                  <c:v>0.2613</c:v>
                </c:pt>
                <c:pt idx="45">
                  <c:v>0.2643</c:v>
                </c:pt>
                <c:pt idx="46">
                  <c:v>0.2857</c:v>
                </c:pt>
                <c:pt idx="47">
                  <c:v>0.3273</c:v>
                </c:pt>
                <c:pt idx="48">
                  <c:v>0.3762</c:v>
                </c:pt>
                <c:pt idx="49">
                  <c:v>0.6485</c:v>
                </c:pt>
              </c:numCache>
            </c:numRef>
          </c:val>
        </c:ser>
        <c:axId val="41496316"/>
        <c:axId val="37922525"/>
      </c:barChart>
      <c:catAx>
        <c:axId val="4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922525"/>
        <c:crosses val="autoZero"/>
        <c:auto val="1"/>
        <c:lblOffset val="0"/>
        <c:noMultiLvlLbl val="0"/>
      </c:catAx>
      <c:valAx>
        <c:axId val="37922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4963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tijekom PROSINCA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PLTR-R-A</c:v>
                </c:pt>
                <c:pt idx="2">
                  <c:v>GELI-R-A</c:v>
                </c:pt>
                <c:pt idx="3">
                  <c:v>RVRA-R-A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32029737.4</c:v>
                </c:pt>
                <c:pt idx="1">
                  <c:v>16990709.08</c:v>
                </c:pt>
                <c:pt idx="2">
                  <c:v>10643029.04</c:v>
                </c:pt>
                <c:pt idx="3">
                  <c:v>9754415.8</c:v>
                </c:pt>
                <c:pt idx="4">
                  <c:v>7728826.5</c:v>
                </c:pt>
                <c:pt idx="5">
                  <c:v>46876562.60000002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0.796</cdr:y>
    </cdr:from>
    <cdr:to>
      <cdr:x>0.9145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57675" y="7553325"/>
          <a:ext cx="13620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0.8395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6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0.04190000000000001</v>
      </c>
      <c r="C2" s="10">
        <v>57.2781</v>
      </c>
      <c r="D2" s="10">
        <v>64</v>
      </c>
      <c r="E2" s="10">
        <v>57.5</v>
      </c>
      <c r="F2" s="10">
        <v>59.8</v>
      </c>
      <c r="G2" s="10">
        <v>59.6798</v>
      </c>
      <c r="H2" s="11">
        <v>525027</v>
      </c>
      <c r="I2" s="10">
        <v>32029737.4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525027</v>
      </c>
      <c r="I3" s="16">
        <v>32029737.4</v>
      </c>
    </row>
    <row r="4" ht="15" thickTop="1"/>
    <row r="5" spans="1:9" ht="15" thickBot="1">
      <c r="A5" s="8" t="s">
        <v>11</v>
      </c>
      <c r="B5" s="9">
        <v>-0.056600000000000004</v>
      </c>
      <c r="C5" s="10">
        <v>53</v>
      </c>
      <c r="D5" s="10">
        <v>50.06</v>
      </c>
      <c r="E5" s="10">
        <v>50</v>
      </c>
      <c r="F5" s="10">
        <v>50</v>
      </c>
      <c r="G5" s="10">
        <v>50</v>
      </c>
      <c r="H5" s="11">
        <v>1640</v>
      </c>
      <c r="I5" s="10">
        <v>82089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1640</v>
      </c>
      <c r="I6" s="16">
        <v>82089</v>
      </c>
    </row>
    <row r="7" ht="15" thickTop="1"/>
    <row r="8" spans="1:9" ht="14.25">
      <c r="A8" s="8" t="s">
        <v>12</v>
      </c>
      <c r="B8" s="9">
        <v>0.2643</v>
      </c>
      <c r="C8" s="10">
        <v>38.1935</v>
      </c>
      <c r="D8" s="10">
        <v>49</v>
      </c>
      <c r="E8" s="10">
        <v>41.99</v>
      </c>
      <c r="F8" s="10">
        <v>48.99</v>
      </c>
      <c r="G8" s="10">
        <v>48.291</v>
      </c>
      <c r="H8" s="11">
        <v>364289</v>
      </c>
      <c r="I8" s="10">
        <v>16990709.08</v>
      </c>
    </row>
    <row r="9" spans="1:9" ht="15" thickBot="1">
      <c r="A9" s="8" t="s">
        <v>13</v>
      </c>
      <c r="B9" s="9">
        <v>0.2613</v>
      </c>
      <c r="C9" s="10">
        <v>25.4212</v>
      </c>
      <c r="D9" s="10">
        <v>34.89</v>
      </c>
      <c r="E9" s="10">
        <v>25.06</v>
      </c>
      <c r="F9" s="10">
        <v>32.8</v>
      </c>
      <c r="G9" s="10">
        <v>32.0641</v>
      </c>
      <c r="H9" s="11">
        <v>201379</v>
      </c>
      <c r="I9" s="10">
        <v>6091660.28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565668</v>
      </c>
      <c r="I10" s="16">
        <v>23082369.36</v>
      </c>
    </row>
    <row r="11" ht="15" thickTop="1"/>
    <row r="12" spans="1:9" ht="14.25">
      <c r="A12" s="8" t="s">
        <v>14</v>
      </c>
      <c r="B12" s="9">
        <v>-0.0318</v>
      </c>
      <c r="C12" s="10">
        <v>27.03</v>
      </c>
      <c r="D12" s="10">
        <v>28.3</v>
      </c>
      <c r="E12" s="10">
        <v>25</v>
      </c>
      <c r="F12" s="10">
        <v>26.95</v>
      </c>
      <c r="G12" s="10">
        <v>26.169</v>
      </c>
      <c r="H12" s="11">
        <v>8210001</v>
      </c>
      <c r="I12" s="10">
        <v>2223988.6</v>
      </c>
    </row>
    <row r="13" spans="1:9" ht="15" thickBot="1">
      <c r="A13" s="8" t="s">
        <v>15</v>
      </c>
      <c r="B13" s="9">
        <v>0.018799999999999997</v>
      </c>
      <c r="C13" s="10">
        <v>26.5</v>
      </c>
      <c r="D13" s="10">
        <v>28</v>
      </c>
      <c r="E13" s="10">
        <v>26</v>
      </c>
      <c r="F13" s="10">
        <v>27</v>
      </c>
      <c r="G13" s="10">
        <v>27</v>
      </c>
      <c r="H13" s="11">
        <v>1078112</v>
      </c>
      <c r="I13" s="10">
        <v>285953.7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9288113</v>
      </c>
      <c r="I14" s="16">
        <v>2509942.3</v>
      </c>
    </row>
    <row r="15" ht="15" thickTop="1"/>
    <row r="16" spans="1:9" ht="14.25">
      <c r="A16" s="8" t="s">
        <v>16</v>
      </c>
      <c r="B16" s="9">
        <v>0.24969999999999998</v>
      </c>
      <c r="C16" s="10">
        <v>400.07</v>
      </c>
      <c r="D16" s="10">
        <v>500</v>
      </c>
      <c r="E16" s="10">
        <v>500</v>
      </c>
      <c r="F16" s="10">
        <v>500</v>
      </c>
      <c r="G16" s="10">
        <v>500</v>
      </c>
      <c r="H16" s="11">
        <v>10</v>
      </c>
      <c r="I16" s="10">
        <v>5000</v>
      </c>
    </row>
    <row r="17" spans="1:9" ht="14.25">
      <c r="A17" s="8" t="s">
        <v>17</v>
      </c>
      <c r="B17" s="9">
        <v>0.0144</v>
      </c>
      <c r="C17" s="10">
        <v>1311.01</v>
      </c>
      <c r="D17" s="10">
        <v>1330</v>
      </c>
      <c r="E17" s="10">
        <v>1311</v>
      </c>
      <c r="F17" s="10">
        <v>1330</v>
      </c>
      <c r="G17" s="10">
        <v>1330</v>
      </c>
      <c r="H17" s="11">
        <v>117</v>
      </c>
      <c r="I17" s="10">
        <v>153918.73</v>
      </c>
    </row>
    <row r="18" spans="1:9" ht="14.25">
      <c r="A18" s="8" t="s">
        <v>18</v>
      </c>
      <c r="B18" s="9">
        <v>0.3273</v>
      </c>
      <c r="C18" s="10">
        <v>18.073</v>
      </c>
      <c r="D18" s="10">
        <v>23.99</v>
      </c>
      <c r="E18" s="10">
        <v>23.99</v>
      </c>
      <c r="F18" s="10">
        <v>23.99</v>
      </c>
      <c r="G18" s="10">
        <v>23.99</v>
      </c>
      <c r="H18" s="11">
        <v>40</v>
      </c>
      <c r="I18" s="10">
        <v>959.6</v>
      </c>
    </row>
    <row r="19" spans="1:9" ht="14.25">
      <c r="A19" s="8" t="s">
        <v>19</v>
      </c>
      <c r="B19" s="9">
        <v>0.0208</v>
      </c>
      <c r="C19" s="10">
        <v>30.01</v>
      </c>
      <c r="D19" s="10">
        <v>31</v>
      </c>
      <c r="E19" s="10">
        <v>30</v>
      </c>
      <c r="F19" s="10">
        <v>30</v>
      </c>
      <c r="G19" s="10">
        <v>30.6368</v>
      </c>
      <c r="H19" s="11">
        <v>201</v>
      </c>
      <c r="I19" s="10">
        <v>6158</v>
      </c>
    </row>
    <row r="20" spans="1:9" ht="14.25">
      <c r="A20" s="8" t="s">
        <v>20</v>
      </c>
      <c r="B20" s="9">
        <v>-0.1</v>
      </c>
      <c r="C20" s="10">
        <v>50</v>
      </c>
      <c r="D20" s="10">
        <v>45</v>
      </c>
      <c r="E20" s="10">
        <v>45</v>
      </c>
      <c r="F20" s="10">
        <v>45</v>
      </c>
      <c r="G20" s="10">
        <v>45</v>
      </c>
      <c r="H20" s="11">
        <v>168</v>
      </c>
      <c r="I20" s="10">
        <v>7560</v>
      </c>
    </row>
    <row r="21" spans="1:9" ht="14.25">
      <c r="A21" s="8" t="s">
        <v>21</v>
      </c>
      <c r="B21" s="9">
        <v>0.0949</v>
      </c>
      <c r="C21" s="10">
        <v>96.03</v>
      </c>
      <c r="D21" s="10">
        <v>105.15</v>
      </c>
      <c r="E21" s="10">
        <v>102</v>
      </c>
      <c r="F21" s="10">
        <v>105.15</v>
      </c>
      <c r="G21" s="10">
        <v>105.15</v>
      </c>
      <c r="H21" s="11">
        <v>262</v>
      </c>
      <c r="I21" s="10">
        <v>27103.36</v>
      </c>
    </row>
    <row r="22" spans="1:9" ht="14.25">
      <c r="A22" s="8" t="s">
        <v>22</v>
      </c>
      <c r="B22" s="9">
        <v>-0.5</v>
      </c>
      <c r="C22" s="10">
        <v>400</v>
      </c>
      <c r="D22" s="10">
        <v>200</v>
      </c>
      <c r="E22" s="10">
        <v>200</v>
      </c>
      <c r="F22" s="10">
        <v>200</v>
      </c>
      <c r="G22" s="10">
        <v>200</v>
      </c>
      <c r="H22" s="11">
        <v>355</v>
      </c>
      <c r="I22" s="10">
        <v>71000</v>
      </c>
    </row>
    <row r="23" spans="1:9" ht="14.25">
      <c r="A23" s="8" t="s">
        <v>23</v>
      </c>
      <c r="B23" s="9">
        <v>0</v>
      </c>
      <c r="C23" s="10">
        <v>41</v>
      </c>
      <c r="D23" s="10">
        <v>41</v>
      </c>
      <c r="E23" s="10">
        <v>41</v>
      </c>
      <c r="F23" s="10">
        <v>41</v>
      </c>
      <c r="G23" s="10">
        <v>41</v>
      </c>
      <c r="H23" s="11">
        <v>57</v>
      </c>
      <c r="I23" s="10">
        <v>2337</v>
      </c>
    </row>
    <row r="24" spans="1:9" ht="14.25">
      <c r="A24" s="8" t="s">
        <v>24</v>
      </c>
      <c r="B24" s="9">
        <v>0</v>
      </c>
      <c r="C24" s="10">
        <v>360</v>
      </c>
      <c r="D24" s="10">
        <v>360</v>
      </c>
      <c r="E24" s="10">
        <v>360</v>
      </c>
      <c r="F24" s="10">
        <v>360</v>
      </c>
      <c r="G24" s="10">
        <v>360</v>
      </c>
      <c r="H24" s="11">
        <v>6</v>
      </c>
      <c r="I24" s="10">
        <v>2160</v>
      </c>
    </row>
    <row r="25" spans="1:9" ht="14.25">
      <c r="A25" s="8" t="s">
        <v>25</v>
      </c>
      <c r="B25" s="9">
        <v>0.2181</v>
      </c>
      <c r="C25" s="10">
        <v>1650.01</v>
      </c>
      <c r="D25" s="10">
        <v>2080</v>
      </c>
      <c r="E25" s="10">
        <v>1855</v>
      </c>
      <c r="F25" s="10">
        <v>2010</v>
      </c>
      <c r="G25" s="10">
        <v>2010</v>
      </c>
      <c r="H25" s="11">
        <v>183</v>
      </c>
      <c r="I25" s="10">
        <v>363105</v>
      </c>
    </row>
    <row r="26" spans="1:9" ht="14.25">
      <c r="A26" s="8" t="s">
        <v>26</v>
      </c>
      <c r="B26" s="9">
        <v>-0.0013</v>
      </c>
      <c r="C26" s="10">
        <v>111</v>
      </c>
      <c r="D26" s="10">
        <v>110.85</v>
      </c>
      <c r="E26" s="10">
        <v>110.85</v>
      </c>
      <c r="F26" s="10">
        <v>110.85</v>
      </c>
      <c r="G26" s="10">
        <v>110.85</v>
      </c>
      <c r="H26" s="11">
        <v>200000</v>
      </c>
      <c r="I26" s="10">
        <v>1649445.56</v>
      </c>
    </row>
    <row r="27" spans="1:9" ht="14.25">
      <c r="A27" s="8" t="s">
        <v>27</v>
      </c>
      <c r="B27" s="17" t="s">
        <v>28</v>
      </c>
      <c r="C27" s="18" t="s">
        <v>28</v>
      </c>
      <c r="D27" s="10">
        <v>400</v>
      </c>
      <c r="E27" s="10">
        <v>400</v>
      </c>
      <c r="F27" s="10">
        <v>400</v>
      </c>
      <c r="G27" s="10">
        <v>400</v>
      </c>
      <c r="H27" s="11">
        <v>4971</v>
      </c>
      <c r="I27" s="10">
        <v>1988400</v>
      </c>
    </row>
    <row r="28" spans="1:9" ht="14.25">
      <c r="A28" s="8" t="s">
        <v>29</v>
      </c>
      <c r="B28" s="9">
        <v>-0.0327</v>
      </c>
      <c r="C28" s="10">
        <v>61</v>
      </c>
      <c r="D28" s="10">
        <v>62.58</v>
      </c>
      <c r="E28" s="10">
        <v>56.5</v>
      </c>
      <c r="F28" s="10">
        <v>59</v>
      </c>
      <c r="G28" s="10">
        <v>59</v>
      </c>
      <c r="H28" s="11">
        <v>2176</v>
      </c>
      <c r="I28" s="10">
        <v>127958.35</v>
      </c>
    </row>
    <row r="29" spans="1:9" ht="14.25">
      <c r="A29" s="8" t="s">
        <v>30</v>
      </c>
      <c r="B29" s="9">
        <v>0.3762</v>
      </c>
      <c r="C29" s="10">
        <v>36.33</v>
      </c>
      <c r="D29" s="10">
        <v>50</v>
      </c>
      <c r="E29" s="10">
        <v>50</v>
      </c>
      <c r="F29" s="10">
        <v>50</v>
      </c>
      <c r="G29" s="10">
        <v>50</v>
      </c>
      <c r="H29" s="11">
        <v>30</v>
      </c>
      <c r="I29" s="10">
        <v>1500</v>
      </c>
    </row>
    <row r="30" spans="1:9" ht="14.25">
      <c r="A30" s="8" t="s">
        <v>31</v>
      </c>
      <c r="B30" s="9">
        <v>-0.0032</v>
      </c>
      <c r="C30" s="10">
        <v>42.25</v>
      </c>
      <c r="D30" s="10">
        <v>44</v>
      </c>
      <c r="E30" s="10">
        <v>41.01</v>
      </c>
      <c r="F30" s="10">
        <v>42</v>
      </c>
      <c r="G30" s="10">
        <v>42.1106</v>
      </c>
      <c r="H30" s="11">
        <v>36305</v>
      </c>
      <c r="I30" s="10">
        <v>1535140.77</v>
      </c>
    </row>
    <row r="31" spans="1:9" ht="14.25">
      <c r="A31" s="8" t="s">
        <v>32</v>
      </c>
      <c r="B31" s="17" t="s">
        <v>28</v>
      </c>
      <c r="C31" s="18" t="s">
        <v>28</v>
      </c>
      <c r="D31" s="10">
        <v>86.17</v>
      </c>
      <c r="E31" s="10">
        <v>86.17</v>
      </c>
      <c r="F31" s="10">
        <v>86.17</v>
      </c>
      <c r="G31" s="10">
        <v>86.17</v>
      </c>
      <c r="H31" s="11">
        <v>123512</v>
      </c>
      <c r="I31" s="10">
        <v>10643029.04</v>
      </c>
    </row>
    <row r="32" spans="1:9" ht="14.25">
      <c r="A32" s="8" t="s">
        <v>33</v>
      </c>
      <c r="B32" s="9">
        <v>0.23149999999999998</v>
      </c>
      <c r="C32" s="10">
        <v>40.6</v>
      </c>
      <c r="D32" s="10">
        <v>50</v>
      </c>
      <c r="E32" s="10">
        <v>50</v>
      </c>
      <c r="F32" s="10">
        <v>50</v>
      </c>
      <c r="G32" s="10">
        <v>50</v>
      </c>
      <c r="H32" s="11">
        <v>20</v>
      </c>
      <c r="I32" s="10">
        <v>1000</v>
      </c>
    </row>
    <row r="33" spans="1:9" ht="14.25">
      <c r="A33" s="8" t="s">
        <v>34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600</v>
      </c>
      <c r="I33" s="10">
        <v>108000</v>
      </c>
    </row>
    <row r="34" spans="1:9" ht="14.25">
      <c r="A34" s="8" t="s">
        <v>35</v>
      </c>
      <c r="B34" s="9">
        <v>-0.125</v>
      </c>
      <c r="C34" s="10">
        <v>120</v>
      </c>
      <c r="D34" s="10">
        <v>105</v>
      </c>
      <c r="E34" s="10">
        <v>105</v>
      </c>
      <c r="F34" s="10">
        <v>105</v>
      </c>
      <c r="G34" s="10">
        <v>105</v>
      </c>
      <c r="H34" s="11">
        <v>61</v>
      </c>
      <c r="I34" s="10">
        <v>6405</v>
      </c>
    </row>
    <row r="35" spans="1:9" ht="14.25">
      <c r="A35" s="8" t="s">
        <v>36</v>
      </c>
      <c r="B35" s="9">
        <v>-0.07139999999999999</v>
      </c>
      <c r="C35" s="10">
        <v>70</v>
      </c>
      <c r="D35" s="10">
        <v>65</v>
      </c>
      <c r="E35" s="10">
        <v>56</v>
      </c>
      <c r="F35" s="10">
        <v>65</v>
      </c>
      <c r="G35" s="10">
        <v>65</v>
      </c>
      <c r="H35" s="11">
        <v>159</v>
      </c>
      <c r="I35" s="10">
        <v>10020</v>
      </c>
    </row>
    <row r="36" spans="1:9" ht="14.25">
      <c r="A36" s="8" t="s">
        <v>37</v>
      </c>
      <c r="B36" s="9">
        <v>0.0625</v>
      </c>
      <c r="C36" s="10">
        <v>160</v>
      </c>
      <c r="D36" s="10">
        <v>170</v>
      </c>
      <c r="E36" s="10">
        <v>170</v>
      </c>
      <c r="F36" s="10">
        <v>170</v>
      </c>
      <c r="G36" s="10">
        <v>170</v>
      </c>
      <c r="H36" s="11">
        <v>15</v>
      </c>
      <c r="I36" s="10">
        <v>2550</v>
      </c>
    </row>
    <row r="37" spans="1:9" ht="14.25">
      <c r="A37" s="8" t="s">
        <v>38</v>
      </c>
      <c r="B37" s="9">
        <v>0.049100000000000005</v>
      </c>
      <c r="C37" s="10">
        <v>100.08</v>
      </c>
      <c r="D37" s="10">
        <v>105</v>
      </c>
      <c r="E37" s="10">
        <v>100</v>
      </c>
      <c r="F37" s="10">
        <v>105</v>
      </c>
      <c r="G37" s="10">
        <v>105</v>
      </c>
      <c r="H37" s="11">
        <v>4502</v>
      </c>
      <c r="I37" s="10">
        <v>454725.87</v>
      </c>
    </row>
    <row r="38" spans="1:9" ht="14.25">
      <c r="A38" s="8" t="s">
        <v>39</v>
      </c>
      <c r="B38" s="9">
        <v>0.18420000000000003</v>
      </c>
      <c r="C38" s="10">
        <v>38</v>
      </c>
      <c r="D38" s="10">
        <v>45</v>
      </c>
      <c r="E38" s="10">
        <v>45</v>
      </c>
      <c r="F38" s="10">
        <v>45</v>
      </c>
      <c r="G38" s="10">
        <v>45</v>
      </c>
      <c r="H38" s="11">
        <v>189</v>
      </c>
      <c r="I38" s="10">
        <v>8505</v>
      </c>
    </row>
    <row r="39" spans="1:9" ht="14.25">
      <c r="A39" s="8" t="s">
        <v>40</v>
      </c>
      <c r="B39" s="9">
        <v>-0.5714</v>
      </c>
      <c r="C39" s="10">
        <v>700</v>
      </c>
      <c r="D39" s="10">
        <v>300</v>
      </c>
      <c r="E39" s="10">
        <v>50</v>
      </c>
      <c r="F39" s="10">
        <v>300</v>
      </c>
      <c r="G39" s="10">
        <v>300</v>
      </c>
      <c r="H39" s="11">
        <v>11</v>
      </c>
      <c r="I39" s="10">
        <v>2050</v>
      </c>
    </row>
    <row r="40" spans="1:9" ht="14.25">
      <c r="A40" s="8" t="s">
        <v>41</v>
      </c>
      <c r="B40" s="9">
        <v>0.0788</v>
      </c>
      <c r="C40" s="10">
        <v>101.0293</v>
      </c>
      <c r="D40" s="10">
        <v>110</v>
      </c>
      <c r="E40" s="10">
        <v>104</v>
      </c>
      <c r="F40" s="10">
        <v>109</v>
      </c>
      <c r="G40" s="10">
        <v>109</v>
      </c>
      <c r="H40" s="11">
        <v>876</v>
      </c>
      <c r="I40" s="10">
        <v>95300</v>
      </c>
    </row>
    <row r="41" spans="1:9" ht="14.25">
      <c r="A41" s="8" t="s">
        <v>42</v>
      </c>
      <c r="B41" s="9">
        <v>-0.24969999999999998</v>
      </c>
      <c r="C41" s="10">
        <v>13.3288</v>
      </c>
      <c r="D41" s="10">
        <v>10</v>
      </c>
      <c r="E41" s="10">
        <v>10</v>
      </c>
      <c r="F41" s="10">
        <v>10</v>
      </c>
      <c r="G41" s="10">
        <v>10</v>
      </c>
      <c r="H41" s="11">
        <v>5260</v>
      </c>
      <c r="I41" s="10">
        <v>52600</v>
      </c>
    </row>
    <row r="42" spans="1:9" ht="14.25">
      <c r="A42" s="8" t="s">
        <v>43</v>
      </c>
      <c r="B42" s="9">
        <v>-0.6513</v>
      </c>
      <c r="C42" s="10">
        <v>631.01</v>
      </c>
      <c r="D42" s="10">
        <v>250</v>
      </c>
      <c r="E42" s="10">
        <v>208</v>
      </c>
      <c r="F42" s="10">
        <v>220</v>
      </c>
      <c r="G42" s="10">
        <v>220</v>
      </c>
      <c r="H42" s="11">
        <v>512</v>
      </c>
      <c r="I42" s="10">
        <v>116072</v>
      </c>
    </row>
    <row r="43" spans="1:9" ht="14.25">
      <c r="A43" s="8" t="s">
        <v>44</v>
      </c>
      <c r="B43" s="9">
        <v>0.1714</v>
      </c>
      <c r="C43" s="10">
        <v>1750</v>
      </c>
      <c r="D43" s="10">
        <v>2280</v>
      </c>
      <c r="E43" s="10">
        <v>2050</v>
      </c>
      <c r="F43" s="10">
        <v>2050</v>
      </c>
      <c r="G43" s="10">
        <v>2050</v>
      </c>
      <c r="H43" s="11">
        <v>30</v>
      </c>
      <c r="I43" s="10">
        <v>66100</v>
      </c>
    </row>
    <row r="44" spans="1:9" ht="14.25">
      <c r="A44" s="8" t="s">
        <v>45</v>
      </c>
      <c r="B44" s="9">
        <v>-0.034300000000000004</v>
      </c>
      <c r="C44" s="10">
        <v>49.1886</v>
      </c>
      <c r="D44" s="10">
        <v>49</v>
      </c>
      <c r="E44" s="10">
        <v>47.5</v>
      </c>
      <c r="F44" s="10">
        <v>47.5</v>
      </c>
      <c r="G44" s="10">
        <v>47.5</v>
      </c>
      <c r="H44" s="11">
        <v>1700</v>
      </c>
      <c r="I44" s="10">
        <v>81800</v>
      </c>
    </row>
    <row r="45" spans="1:9" ht="14.25">
      <c r="A45" s="8" t="s">
        <v>46</v>
      </c>
      <c r="B45" s="9">
        <v>-0.0060999999999999995</v>
      </c>
      <c r="C45" s="10">
        <v>81</v>
      </c>
      <c r="D45" s="10">
        <v>83.99</v>
      </c>
      <c r="E45" s="10">
        <v>78.6</v>
      </c>
      <c r="F45" s="10">
        <v>80.5</v>
      </c>
      <c r="G45" s="10">
        <v>80.5</v>
      </c>
      <c r="H45" s="11">
        <v>2408</v>
      </c>
      <c r="I45" s="10">
        <v>194063.14</v>
      </c>
    </row>
    <row r="46" spans="1:9" ht="14.25">
      <c r="A46" s="8" t="s">
        <v>47</v>
      </c>
      <c r="B46" s="9">
        <v>0.1506</v>
      </c>
      <c r="C46" s="10">
        <v>215</v>
      </c>
      <c r="D46" s="10">
        <v>247.5</v>
      </c>
      <c r="E46" s="10">
        <v>218</v>
      </c>
      <c r="F46" s="10">
        <v>247.5</v>
      </c>
      <c r="G46" s="10">
        <v>247.3835</v>
      </c>
      <c r="H46" s="11">
        <v>2081</v>
      </c>
      <c r="I46" s="10">
        <v>503143.5</v>
      </c>
    </row>
    <row r="47" spans="1:9" ht="14.25">
      <c r="A47" s="8" t="s">
        <v>48</v>
      </c>
      <c r="B47" s="9">
        <v>0.0070999999999999995</v>
      </c>
      <c r="C47" s="10">
        <v>292.9141</v>
      </c>
      <c r="D47" s="10">
        <v>296</v>
      </c>
      <c r="E47" s="10">
        <v>293</v>
      </c>
      <c r="F47" s="10">
        <v>295</v>
      </c>
      <c r="G47" s="10">
        <v>295</v>
      </c>
      <c r="H47" s="11">
        <v>3461</v>
      </c>
      <c r="I47" s="10">
        <v>1021126.88</v>
      </c>
    </row>
    <row r="48" spans="1:9" ht="14.25">
      <c r="A48" s="8" t="s">
        <v>49</v>
      </c>
      <c r="B48" s="9">
        <v>-0.027000000000000003</v>
      </c>
      <c r="C48" s="10">
        <v>460</v>
      </c>
      <c r="D48" s="10">
        <v>450</v>
      </c>
      <c r="E48" s="10">
        <v>252.01</v>
      </c>
      <c r="F48" s="10">
        <v>450</v>
      </c>
      <c r="G48" s="10">
        <v>447.5453</v>
      </c>
      <c r="H48" s="11">
        <v>107</v>
      </c>
      <c r="I48" s="10">
        <v>46518.6</v>
      </c>
    </row>
    <row r="49" spans="1:9" ht="14.25">
      <c r="A49" s="8" t="s">
        <v>50</v>
      </c>
      <c r="B49" s="9">
        <v>0</v>
      </c>
      <c r="C49" s="10">
        <v>1850</v>
      </c>
      <c r="D49" s="10">
        <v>1850</v>
      </c>
      <c r="E49" s="10">
        <v>1850</v>
      </c>
      <c r="F49" s="10">
        <v>1850</v>
      </c>
      <c r="G49" s="10">
        <v>1850</v>
      </c>
      <c r="H49" s="11">
        <v>47</v>
      </c>
      <c r="I49" s="10">
        <v>86950</v>
      </c>
    </row>
    <row r="50" spans="1:9" ht="14.25">
      <c r="A50" s="8" t="s">
        <v>51</v>
      </c>
      <c r="B50" s="9">
        <v>0.2857</v>
      </c>
      <c r="C50" s="10">
        <v>1295</v>
      </c>
      <c r="D50" s="10">
        <v>1665</v>
      </c>
      <c r="E50" s="10">
        <v>1665</v>
      </c>
      <c r="F50" s="10">
        <v>1665</v>
      </c>
      <c r="G50" s="10">
        <v>1665</v>
      </c>
      <c r="H50" s="11">
        <v>374</v>
      </c>
      <c r="I50" s="10">
        <v>622710</v>
      </c>
    </row>
    <row r="51" spans="1:9" ht="14.25">
      <c r="A51" s="8" t="s">
        <v>52</v>
      </c>
      <c r="B51" s="9">
        <v>0</v>
      </c>
      <c r="C51" s="10">
        <v>150</v>
      </c>
      <c r="D51" s="10">
        <v>150</v>
      </c>
      <c r="E51" s="10">
        <v>150</v>
      </c>
      <c r="F51" s="10">
        <v>150</v>
      </c>
      <c r="G51" s="10">
        <v>150</v>
      </c>
      <c r="H51" s="11">
        <v>31</v>
      </c>
      <c r="I51" s="10">
        <v>4650</v>
      </c>
    </row>
    <row r="52" spans="1:9" ht="14.25">
      <c r="A52" s="8" t="s">
        <v>53</v>
      </c>
      <c r="B52" s="9">
        <v>0.0524</v>
      </c>
      <c r="C52" s="10">
        <v>229</v>
      </c>
      <c r="D52" s="10">
        <v>241</v>
      </c>
      <c r="E52" s="10">
        <v>240</v>
      </c>
      <c r="F52" s="10">
        <v>241</v>
      </c>
      <c r="G52" s="10">
        <v>241</v>
      </c>
      <c r="H52" s="11">
        <v>2141</v>
      </c>
      <c r="I52" s="10">
        <v>513845</v>
      </c>
    </row>
    <row r="53" spans="1:9" ht="14.25">
      <c r="A53" s="8" t="s">
        <v>54</v>
      </c>
      <c r="B53" s="9">
        <v>-0.4475</v>
      </c>
      <c r="C53" s="10">
        <v>276.9411</v>
      </c>
      <c r="D53" s="10">
        <v>210</v>
      </c>
      <c r="E53" s="10">
        <v>153</v>
      </c>
      <c r="F53" s="10">
        <v>153</v>
      </c>
      <c r="G53" s="10">
        <v>153</v>
      </c>
      <c r="H53" s="11">
        <v>1944</v>
      </c>
      <c r="I53" s="10">
        <v>400480</v>
      </c>
    </row>
    <row r="54" spans="1:9" ht="14.25">
      <c r="A54" s="8" t="s">
        <v>55</v>
      </c>
      <c r="B54" s="9">
        <v>0</v>
      </c>
      <c r="C54" s="10">
        <v>120</v>
      </c>
      <c r="D54" s="10">
        <v>120</v>
      </c>
      <c r="E54" s="10">
        <v>120</v>
      </c>
      <c r="F54" s="10">
        <v>120</v>
      </c>
      <c r="G54" s="10">
        <v>120</v>
      </c>
      <c r="H54" s="11">
        <v>93</v>
      </c>
      <c r="I54" s="10">
        <v>11160</v>
      </c>
    </row>
    <row r="55" spans="1:9" ht="14.25">
      <c r="A55" s="8" t="s">
        <v>56</v>
      </c>
      <c r="B55" s="9">
        <v>0.0326</v>
      </c>
      <c r="C55" s="10">
        <v>199</v>
      </c>
      <c r="D55" s="10">
        <v>207</v>
      </c>
      <c r="E55" s="10">
        <v>199</v>
      </c>
      <c r="F55" s="10">
        <v>207</v>
      </c>
      <c r="G55" s="10">
        <v>205.4958</v>
      </c>
      <c r="H55" s="11">
        <v>19542</v>
      </c>
      <c r="I55" s="10">
        <v>3903998.03</v>
      </c>
    </row>
    <row r="56" spans="1:9" ht="14.25">
      <c r="A56" s="8" t="s">
        <v>57</v>
      </c>
      <c r="B56" s="9">
        <v>0</v>
      </c>
      <c r="C56" s="10">
        <v>180.53</v>
      </c>
      <c r="D56" s="10">
        <v>180.53</v>
      </c>
      <c r="E56" s="10">
        <v>180.53</v>
      </c>
      <c r="F56" s="10">
        <v>180.53</v>
      </c>
      <c r="G56" s="10">
        <v>180.53</v>
      </c>
      <c r="H56" s="11">
        <v>2571</v>
      </c>
      <c r="I56" s="10">
        <v>464142.63</v>
      </c>
    </row>
    <row r="57" spans="1:9" ht="14.25">
      <c r="A57" s="8" t="s">
        <v>58</v>
      </c>
      <c r="B57" s="9">
        <v>0.032799999999999996</v>
      </c>
      <c r="C57" s="10">
        <v>91.01</v>
      </c>
      <c r="D57" s="10">
        <v>110</v>
      </c>
      <c r="E57" s="10">
        <v>94</v>
      </c>
      <c r="F57" s="10">
        <v>94</v>
      </c>
      <c r="G57" s="10">
        <v>94</v>
      </c>
      <c r="H57" s="11">
        <v>311</v>
      </c>
      <c r="I57" s="10">
        <v>29570</v>
      </c>
    </row>
    <row r="58" spans="1:9" ht="14.25">
      <c r="A58" s="8" t="s">
        <v>59</v>
      </c>
      <c r="B58" s="9">
        <v>0.0013</v>
      </c>
      <c r="C58" s="10">
        <v>108.47</v>
      </c>
      <c r="D58" s="10">
        <v>108.62</v>
      </c>
      <c r="E58" s="10">
        <v>108.62</v>
      </c>
      <c r="F58" s="10">
        <v>108.62</v>
      </c>
      <c r="G58" s="10">
        <v>108.62</v>
      </c>
      <c r="H58" s="11">
        <v>113000</v>
      </c>
      <c r="I58" s="10">
        <v>913188.71</v>
      </c>
    </row>
    <row r="59" spans="1:9" ht="14.25">
      <c r="A59" s="8" t="s">
        <v>60</v>
      </c>
      <c r="B59" s="9">
        <v>-0.0326</v>
      </c>
      <c r="C59" s="10">
        <v>143.9393</v>
      </c>
      <c r="D59" s="10">
        <v>140</v>
      </c>
      <c r="E59" s="10">
        <v>129.02</v>
      </c>
      <c r="F59" s="10">
        <v>140</v>
      </c>
      <c r="G59" s="10">
        <v>139.2452</v>
      </c>
      <c r="H59" s="11">
        <v>484</v>
      </c>
      <c r="I59" s="10">
        <v>65796.66</v>
      </c>
    </row>
    <row r="60" spans="1:9" ht="14.25">
      <c r="A60" s="8" t="s">
        <v>61</v>
      </c>
      <c r="B60" s="9">
        <v>0.6485</v>
      </c>
      <c r="C60" s="10">
        <v>70</v>
      </c>
      <c r="D60" s="10">
        <v>115.4</v>
      </c>
      <c r="E60" s="10">
        <v>115.4</v>
      </c>
      <c r="F60" s="10">
        <v>115.4</v>
      </c>
      <c r="G60" s="10">
        <v>115.4</v>
      </c>
      <c r="H60" s="11">
        <v>84527</v>
      </c>
      <c r="I60" s="10">
        <v>9754415.8</v>
      </c>
    </row>
    <row r="61" spans="1:9" ht="14.25">
      <c r="A61" s="8" t="s">
        <v>62</v>
      </c>
      <c r="B61" s="9">
        <v>0.0285</v>
      </c>
      <c r="C61" s="10">
        <v>350</v>
      </c>
      <c r="D61" s="10">
        <v>360</v>
      </c>
      <c r="E61" s="10">
        <v>350</v>
      </c>
      <c r="F61" s="10">
        <v>360</v>
      </c>
      <c r="G61" s="10">
        <v>360</v>
      </c>
      <c r="H61" s="11">
        <v>17646</v>
      </c>
      <c r="I61" s="10">
        <v>6181680</v>
      </c>
    </row>
    <row r="62" spans="1:9" ht="14.25">
      <c r="A62" s="8" t="s">
        <v>63</v>
      </c>
      <c r="B62" s="9">
        <v>-0.3243</v>
      </c>
      <c r="C62" s="10">
        <v>7.4</v>
      </c>
      <c r="D62" s="10">
        <v>5</v>
      </c>
      <c r="E62" s="10">
        <v>5</v>
      </c>
      <c r="F62" s="10">
        <v>5</v>
      </c>
      <c r="G62" s="10">
        <v>5</v>
      </c>
      <c r="H62" s="11">
        <v>2497</v>
      </c>
      <c r="I62" s="10">
        <v>12485</v>
      </c>
    </row>
    <row r="63" spans="1:9" ht="14.25">
      <c r="A63" s="8" t="s">
        <v>64</v>
      </c>
      <c r="B63" s="9">
        <v>0.0079</v>
      </c>
      <c r="C63" s="10">
        <v>27.1882</v>
      </c>
      <c r="D63" s="10">
        <v>29.5</v>
      </c>
      <c r="E63" s="10">
        <v>26.82</v>
      </c>
      <c r="F63" s="10">
        <v>27.9</v>
      </c>
      <c r="G63" s="10">
        <v>27.4051</v>
      </c>
      <c r="H63" s="11">
        <v>244937</v>
      </c>
      <c r="I63" s="10">
        <v>6993750.01</v>
      </c>
    </row>
    <row r="64" spans="1:9" ht="14.25">
      <c r="A64" s="8" t="s">
        <v>65</v>
      </c>
      <c r="B64" s="9">
        <v>0.0678</v>
      </c>
      <c r="C64" s="10">
        <v>87.6268</v>
      </c>
      <c r="D64" s="10">
        <v>110</v>
      </c>
      <c r="E64" s="10">
        <v>93.01</v>
      </c>
      <c r="F64" s="10">
        <v>93.57</v>
      </c>
      <c r="G64" s="10">
        <v>93.574</v>
      </c>
      <c r="H64" s="11">
        <v>403</v>
      </c>
      <c r="I64" s="10">
        <v>37875.67</v>
      </c>
    </row>
    <row r="65" spans="1:9" ht="14.25">
      <c r="A65" s="8" t="s">
        <v>66</v>
      </c>
      <c r="B65" s="9">
        <v>-0.077</v>
      </c>
      <c r="C65" s="10">
        <v>125</v>
      </c>
      <c r="D65" s="10">
        <v>125</v>
      </c>
      <c r="E65" s="10">
        <v>112.05</v>
      </c>
      <c r="F65" s="10">
        <v>115.38</v>
      </c>
      <c r="G65" s="10">
        <v>115.37</v>
      </c>
      <c r="H65" s="11">
        <v>97</v>
      </c>
      <c r="I65" s="10">
        <v>11221.7</v>
      </c>
    </row>
    <row r="66" spans="1:9" ht="14.25">
      <c r="A66" s="8" t="s">
        <v>67</v>
      </c>
      <c r="B66" s="9">
        <v>-0.0174</v>
      </c>
      <c r="C66" s="10">
        <v>43.4212</v>
      </c>
      <c r="D66" s="10">
        <v>44.05</v>
      </c>
      <c r="E66" s="10">
        <v>41.05</v>
      </c>
      <c r="F66" s="10">
        <v>43</v>
      </c>
      <c r="G66" s="10">
        <v>42.6617</v>
      </c>
      <c r="H66" s="11">
        <v>86294</v>
      </c>
      <c r="I66" s="10">
        <v>3696536.72</v>
      </c>
    </row>
    <row r="67" spans="1:9" ht="14.25">
      <c r="A67" s="8" t="s">
        <v>68</v>
      </c>
      <c r="B67" s="9">
        <v>0</v>
      </c>
      <c r="C67" s="10">
        <v>129.9779</v>
      </c>
      <c r="D67" s="10">
        <v>130</v>
      </c>
      <c r="E67" s="10">
        <v>106</v>
      </c>
      <c r="F67" s="10">
        <v>130</v>
      </c>
      <c r="G67" s="10">
        <v>129.977</v>
      </c>
      <c r="H67" s="11">
        <v>567</v>
      </c>
      <c r="I67" s="10">
        <v>69463.49</v>
      </c>
    </row>
    <row r="68" spans="1:9" ht="14.25">
      <c r="A68" s="8" t="s">
        <v>69</v>
      </c>
      <c r="B68" s="9">
        <v>0</v>
      </c>
      <c r="C68" s="10">
        <v>220</v>
      </c>
      <c r="D68" s="10">
        <v>220</v>
      </c>
      <c r="E68" s="10">
        <v>153.06</v>
      </c>
      <c r="F68" s="10">
        <v>220</v>
      </c>
      <c r="G68" s="10">
        <v>220</v>
      </c>
      <c r="H68" s="11">
        <v>20</v>
      </c>
      <c r="I68" s="10">
        <v>3730.6</v>
      </c>
    </row>
    <row r="69" spans="1:9" ht="14.25">
      <c r="A69" s="8" t="s">
        <v>70</v>
      </c>
      <c r="B69" s="9">
        <v>0</v>
      </c>
      <c r="C69" s="10">
        <v>200</v>
      </c>
      <c r="D69" s="10">
        <v>200</v>
      </c>
      <c r="E69" s="10">
        <v>200</v>
      </c>
      <c r="F69" s="10">
        <v>200</v>
      </c>
      <c r="G69" s="10">
        <v>200</v>
      </c>
      <c r="H69" s="11">
        <v>170</v>
      </c>
      <c r="I69" s="10">
        <v>34000</v>
      </c>
    </row>
    <row r="70" spans="1:9" ht="14.25">
      <c r="A70" s="8" t="s">
        <v>71</v>
      </c>
      <c r="B70" s="9">
        <v>0.044000000000000004</v>
      </c>
      <c r="C70" s="10">
        <v>45.0166</v>
      </c>
      <c r="D70" s="10">
        <v>50</v>
      </c>
      <c r="E70" s="10">
        <v>44.01</v>
      </c>
      <c r="F70" s="10">
        <v>47</v>
      </c>
      <c r="G70" s="10">
        <v>47</v>
      </c>
      <c r="H70" s="11">
        <v>154868</v>
      </c>
      <c r="I70" s="10">
        <v>7728826.5</v>
      </c>
    </row>
    <row r="71" spans="1:9" ht="14.25">
      <c r="A71" s="8" t="s">
        <v>72</v>
      </c>
      <c r="B71" s="9">
        <v>0</v>
      </c>
      <c r="C71" s="10">
        <v>30</v>
      </c>
      <c r="D71" s="10">
        <v>30</v>
      </c>
      <c r="E71" s="10">
        <v>30</v>
      </c>
      <c r="F71" s="10">
        <v>30</v>
      </c>
      <c r="G71" s="10">
        <v>30</v>
      </c>
      <c r="H71" s="11">
        <v>36</v>
      </c>
      <c r="I71" s="10">
        <v>1080</v>
      </c>
    </row>
    <row r="72" spans="1:9" ht="14.25">
      <c r="A72" s="8" t="s">
        <v>73</v>
      </c>
      <c r="B72" s="9">
        <v>0.0168</v>
      </c>
      <c r="C72" s="10">
        <v>58.7246</v>
      </c>
      <c r="D72" s="10">
        <v>60.2</v>
      </c>
      <c r="E72" s="10">
        <v>58.51</v>
      </c>
      <c r="F72" s="10">
        <v>60</v>
      </c>
      <c r="G72" s="10">
        <v>59.7153</v>
      </c>
      <c r="H72" s="11">
        <v>40279</v>
      </c>
      <c r="I72" s="10">
        <v>2387417.28</v>
      </c>
    </row>
    <row r="73" spans="1:9" ht="14.25">
      <c r="A73" s="8" t="s">
        <v>74</v>
      </c>
      <c r="B73" s="9">
        <v>0</v>
      </c>
      <c r="C73" s="10">
        <v>200</v>
      </c>
      <c r="D73" s="10">
        <v>200</v>
      </c>
      <c r="E73" s="10">
        <v>200</v>
      </c>
      <c r="F73" s="10">
        <v>200</v>
      </c>
      <c r="G73" s="10">
        <v>200</v>
      </c>
      <c r="H73" s="11">
        <v>130</v>
      </c>
      <c r="I73" s="10">
        <v>26000</v>
      </c>
    </row>
    <row r="74" spans="1:9" ht="15" thickBot="1">
      <c r="A74" s="8" t="s">
        <v>75</v>
      </c>
      <c r="B74" s="17" t="s">
        <v>28</v>
      </c>
      <c r="C74" s="18" t="s">
        <v>28</v>
      </c>
      <c r="D74" s="10">
        <v>125.88</v>
      </c>
      <c r="E74" s="10">
        <v>125.88</v>
      </c>
      <c r="F74" s="10">
        <v>125.88</v>
      </c>
      <c r="G74" s="10">
        <v>125.88</v>
      </c>
      <c r="H74" s="11">
        <v>23907</v>
      </c>
      <c r="I74" s="10">
        <v>3009413.16</v>
      </c>
    </row>
    <row r="75" spans="1:9" ht="22.5" customHeight="1" thickBot="1" thickTop="1">
      <c r="A75" s="12" t="s">
        <v>10</v>
      </c>
      <c r="B75" s="13"/>
      <c r="C75" s="14"/>
      <c r="D75" s="14"/>
      <c r="E75" s="14"/>
      <c r="F75" s="14"/>
      <c r="G75" s="14"/>
      <c r="H75" s="15">
        <v>1187301</v>
      </c>
      <c r="I75" s="16">
        <v>66319142.360000014</v>
      </c>
    </row>
    <row r="76" spans="1:9" ht="30" customHeight="1" thickBot="1" thickTop="1">
      <c r="A76" s="19" t="s">
        <v>76</v>
      </c>
      <c r="B76" s="20"/>
      <c r="C76" s="21"/>
      <c r="D76" s="21"/>
      <c r="E76" s="21"/>
      <c r="F76" s="21"/>
      <c r="G76" s="21"/>
      <c r="H76" s="22">
        <v>11567749</v>
      </c>
      <c r="I76" s="23">
        <v>124023280.42000002</v>
      </c>
    </row>
    <row r="77" ht="15" thickTop="1"/>
  </sheetData>
  <printOptions/>
  <pageMargins left="0.35" right="0.51" top="0.51" bottom="0.38" header="0.26" footer="0.16"/>
  <pageSetup horizontalDpi="300" verticalDpi="300" orientation="landscape" paperSize="9" r:id="rId1"/>
  <headerFooter alignWithMargins="0">
    <oddHeader>&amp;CMjesečni promet Varaždinske burze tijekom PROSINCA 2002. godine</oddHeader>
    <oddFooter>&amp;C&amp;"Arial,Italic"Varaždinska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66"/>
  <sheetViews>
    <sheetView workbookViewId="0" topLeftCell="S11">
      <selection activeCell="W22" sqref="W22:X36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77</v>
      </c>
      <c r="B1" s="24" t="s">
        <v>78</v>
      </c>
      <c r="C1" s="24" t="s">
        <v>79</v>
      </c>
      <c r="D1" s="24" t="s">
        <v>80</v>
      </c>
      <c r="E1" s="24" t="s">
        <v>81</v>
      </c>
      <c r="F1" s="25" t="s">
        <v>82</v>
      </c>
      <c r="G1" s="25" t="s">
        <v>83</v>
      </c>
      <c r="H1" s="25" t="s">
        <v>84</v>
      </c>
      <c r="I1" s="25" t="s">
        <v>85</v>
      </c>
      <c r="J1" s="25" t="s">
        <v>86</v>
      </c>
      <c r="K1" s="26" t="s">
        <v>87</v>
      </c>
      <c r="L1" s="25" t="s">
        <v>88</v>
      </c>
      <c r="M1" s="27" t="s">
        <v>89</v>
      </c>
      <c r="N1" s="24" t="s">
        <v>90</v>
      </c>
      <c r="O1" s="24" t="s">
        <v>91</v>
      </c>
      <c r="P1" s="24" t="s">
        <v>92</v>
      </c>
      <c r="Q1" s="24" t="s">
        <v>93</v>
      </c>
      <c r="R1" s="24" t="s">
        <v>94</v>
      </c>
      <c r="S1" s="24" t="s">
        <v>95</v>
      </c>
      <c r="W1" s="24" t="s">
        <v>0</v>
      </c>
      <c r="X1" s="28" t="s">
        <v>96</v>
      </c>
      <c r="Z1" s="24" t="s">
        <v>0</v>
      </c>
      <c r="AA1" s="25" t="s">
        <v>97</v>
      </c>
      <c r="AC1" s="24" t="s">
        <v>0</v>
      </c>
      <c r="AD1" s="25" t="s">
        <v>97</v>
      </c>
    </row>
    <row r="2" spans="1:30" ht="12.75">
      <c r="A2" s="24">
        <v>478</v>
      </c>
      <c r="B2" s="24" t="s">
        <v>61</v>
      </c>
      <c r="C2" s="24" t="s">
        <v>157</v>
      </c>
      <c r="D2" s="24">
        <v>18</v>
      </c>
      <c r="E2" s="24">
        <v>64.85</v>
      </c>
      <c r="F2" s="25">
        <v>70</v>
      </c>
      <c r="G2" s="25">
        <v>115.4</v>
      </c>
      <c r="H2" s="25">
        <v>115.4</v>
      </c>
      <c r="I2" s="25">
        <v>115.4</v>
      </c>
      <c r="J2" s="25">
        <v>115.4</v>
      </c>
      <c r="K2" s="26">
        <v>84527</v>
      </c>
      <c r="L2" s="25">
        <v>9754415.8</v>
      </c>
      <c r="M2" s="27">
        <v>36395</v>
      </c>
      <c r="N2" s="24">
        <v>115.4</v>
      </c>
      <c r="O2" s="24">
        <v>115.4</v>
      </c>
      <c r="P2" s="24" t="s">
        <v>101</v>
      </c>
      <c r="Q2" s="24" t="s">
        <v>101</v>
      </c>
      <c r="R2" s="24">
        <v>5</v>
      </c>
      <c r="S2" s="24" t="s">
        <v>110</v>
      </c>
      <c r="U2" s="24" t="s">
        <v>99</v>
      </c>
      <c r="V2" s="24">
        <f>COUNTIF(S:S,"Prva kotacija")</f>
        <v>1</v>
      </c>
      <c r="W2" s="24" t="s">
        <v>43</v>
      </c>
      <c r="X2" s="28">
        <v>-0.6513</v>
      </c>
      <c r="Z2" s="24" t="s">
        <v>9</v>
      </c>
      <c r="AA2" s="25">
        <v>32029737.4</v>
      </c>
      <c r="AC2" s="24" t="s">
        <v>9</v>
      </c>
      <c r="AD2" s="25">
        <v>32029737.4</v>
      </c>
    </row>
    <row r="3" spans="1:30" ht="12.75">
      <c r="A3" s="24">
        <v>17</v>
      </c>
      <c r="B3" s="24" t="s">
        <v>30</v>
      </c>
      <c r="C3" s="24" t="s">
        <v>126</v>
      </c>
      <c r="D3" s="24">
        <v>18</v>
      </c>
      <c r="E3" s="24">
        <v>37.62</v>
      </c>
      <c r="F3" s="25">
        <v>36.33</v>
      </c>
      <c r="G3" s="25">
        <v>50</v>
      </c>
      <c r="H3" s="25">
        <v>50</v>
      </c>
      <c r="I3" s="25">
        <v>50</v>
      </c>
      <c r="J3" s="25">
        <v>50</v>
      </c>
      <c r="K3" s="26">
        <v>30</v>
      </c>
      <c r="L3" s="25">
        <v>1500</v>
      </c>
      <c r="M3" s="27">
        <v>37578</v>
      </c>
      <c r="N3" s="24">
        <v>50</v>
      </c>
      <c r="O3" s="24">
        <v>32.31</v>
      </c>
      <c r="P3" s="24">
        <v>43.19</v>
      </c>
      <c r="Q3" s="24">
        <v>85</v>
      </c>
      <c r="R3" s="24">
        <v>5</v>
      </c>
      <c r="S3" s="24" t="s">
        <v>110</v>
      </c>
      <c r="U3" s="24" t="s">
        <v>102</v>
      </c>
      <c r="V3" s="24">
        <f>COUNTIF(S:S,"Druga kotacija")</f>
        <v>1</v>
      </c>
      <c r="W3" s="24" t="s">
        <v>40</v>
      </c>
      <c r="X3" s="28">
        <v>-0.5714</v>
      </c>
      <c r="Z3" s="24" t="s">
        <v>12</v>
      </c>
      <c r="AA3" s="25">
        <v>16990709.08</v>
      </c>
      <c r="AC3" s="24" t="s">
        <v>12</v>
      </c>
      <c r="AD3" s="25">
        <v>16990709.08</v>
      </c>
    </row>
    <row r="4" spans="1:30" ht="12.75">
      <c r="A4" s="24">
        <v>248</v>
      </c>
      <c r="B4" s="24" t="s">
        <v>18</v>
      </c>
      <c r="C4" s="24" t="s">
        <v>115</v>
      </c>
      <c r="D4" s="24">
        <v>18</v>
      </c>
      <c r="E4" s="24">
        <v>32.73</v>
      </c>
      <c r="F4" s="25">
        <v>18.073</v>
      </c>
      <c r="G4" s="25">
        <v>23.99</v>
      </c>
      <c r="H4" s="25">
        <v>23.99</v>
      </c>
      <c r="I4" s="25">
        <v>23.99</v>
      </c>
      <c r="J4" s="25">
        <v>23.99</v>
      </c>
      <c r="K4" s="26">
        <v>40</v>
      </c>
      <c r="L4" s="25">
        <v>959.6</v>
      </c>
      <c r="M4" s="27">
        <v>37587</v>
      </c>
      <c r="N4" s="24">
        <v>65</v>
      </c>
      <c r="O4" s="24">
        <v>18</v>
      </c>
      <c r="P4" s="24">
        <v>17</v>
      </c>
      <c r="Q4" s="24">
        <v>23.99</v>
      </c>
      <c r="R4" s="24">
        <v>5</v>
      </c>
      <c r="S4" s="24" t="s">
        <v>110</v>
      </c>
      <c r="U4" s="24" t="s">
        <v>105</v>
      </c>
      <c r="V4" s="24">
        <f>COUNTIF(S:S,"PIF Kotacija")</f>
        <v>2</v>
      </c>
      <c r="W4" s="24" t="s">
        <v>22</v>
      </c>
      <c r="X4" s="28">
        <v>-0.5</v>
      </c>
      <c r="Z4" s="24" t="s">
        <v>32</v>
      </c>
      <c r="AA4" s="25">
        <v>10643029.04</v>
      </c>
      <c r="AC4" s="24" t="s">
        <v>32</v>
      </c>
      <c r="AD4" s="25">
        <v>10643029.04</v>
      </c>
    </row>
    <row r="5" spans="1:30" ht="12.75">
      <c r="A5" s="24">
        <v>152</v>
      </c>
      <c r="B5" s="24" t="s">
        <v>51</v>
      </c>
      <c r="C5" s="24" t="s">
        <v>147</v>
      </c>
      <c r="D5" s="24">
        <v>18</v>
      </c>
      <c r="E5" s="24">
        <v>28.57</v>
      </c>
      <c r="F5" s="25">
        <v>1295</v>
      </c>
      <c r="G5" s="25">
        <v>1665</v>
      </c>
      <c r="H5" s="25">
        <v>1665</v>
      </c>
      <c r="I5" s="25">
        <v>1665</v>
      </c>
      <c r="J5" s="25">
        <v>1665</v>
      </c>
      <c r="K5" s="26">
        <v>374</v>
      </c>
      <c r="L5" s="25">
        <v>622710</v>
      </c>
      <c r="M5" s="27">
        <v>37572</v>
      </c>
      <c r="N5" s="24">
        <v>1665</v>
      </c>
      <c r="O5" s="24">
        <v>1295</v>
      </c>
      <c r="P5" s="24">
        <v>1665</v>
      </c>
      <c r="Q5" s="24" t="s">
        <v>101</v>
      </c>
      <c r="R5" s="24">
        <v>5</v>
      </c>
      <c r="S5" s="24" t="s">
        <v>110</v>
      </c>
      <c r="U5" s="24" t="s">
        <v>107</v>
      </c>
      <c r="V5" s="24">
        <f>COUNTIF(S:S,"Kotacija Prava")</f>
        <v>2</v>
      </c>
      <c r="W5" s="24" t="s">
        <v>54</v>
      </c>
      <c r="X5" s="28">
        <v>-0.4475</v>
      </c>
      <c r="Z5" s="24" t="s">
        <v>61</v>
      </c>
      <c r="AA5" s="25">
        <v>9754415.8</v>
      </c>
      <c r="AC5" s="24" t="s">
        <v>61</v>
      </c>
      <c r="AD5" s="25">
        <v>9754415.8</v>
      </c>
    </row>
    <row r="6" spans="1:30" ht="12.75">
      <c r="A6" s="24">
        <v>10006</v>
      </c>
      <c r="B6" s="24" t="s">
        <v>12</v>
      </c>
      <c r="C6" s="24" t="s">
        <v>103</v>
      </c>
      <c r="D6" s="24">
        <v>16</v>
      </c>
      <c r="E6" s="24">
        <v>26.43</v>
      </c>
      <c r="F6" s="25">
        <v>38.1935</v>
      </c>
      <c r="G6" s="25">
        <v>49</v>
      </c>
      <c r="H6" s="25">
        <v>41.99</v>
      </c>
      <c r="I6" s="25">
        <v>48.99</v>
      </c>
      <c r="J6" s="25">
        <v>48.291</v>
      </c>
      <c r="K6" s="26">
        <v>364289</v>
      </c>
      <c r="L6" s="25">
        <v>16990709.08</v>
      </c>
      <c r="M6" s="27">
        <v>37589</v>
      </c>
      <c r="N6" s="24">
        <v>49</v>
      </c>
      <c r="O6" s="24">
        <v>29</v>
      </c>
      <c r="P6" s="24">
        <v>47.7</v>
      </c>
      <c r="Q6" s="24">
        <v>48.99</v>
      </c>
      <c r="R6" s="24">
        <v>3</v>
      </c>
      <c r="S6" s="24" t="s">
        <v>104</v>
      </c>
      <c r="U6" s="24" t="s">
        <v>110</v>
      </c>
      <c r="V6" s="24">
        <f>COUNTIF(S:S,"Slobodno tržište")</f>
        <v>59</v>
      </c>
      <c r="W6" s="24" t="s">
        <v>63</v>
      </c>
      <c r="X6" s="28">
        <v>-0.3243</v>
      </c>
      <c r="Z6" s="24" t="s">
        <v>71</v>
      </c>
      <c r="AA6" s="25">
        <v>7728826.5</v>
      </c>
      <c r="AC6" s="24" t="s">
        <v>71</v>
      </c>
      <c r="AD6" s="25">
        <v>7728826.5</v>
      </c>
    </row>
    <row r="7" spans="1:30" ht="12.75">
      <c r="A7" s="24">
        <v>10005</v>
      </c>
      <c r="B7" s="24" t="s">
        <v>13</v>
      </c>
      <c r="C7" s="24" t="s">
        <v>106</v>
      </c>
      <c r="D7" s="24">
        <v>16</v>
      </c>
      <c r="E7" s="24">
        <v>26.13</v>
      </c>
      <c r="F7" s="25">
        <v>25.4212</v>
      </c>
      <c r="G7" s="25">
        <v>34.89</v>
      </c>
      <c r="H7" s="25">
        <v>25.06</v>
      </c>
      <c r="I7" s="25">
        <v>32.8</v>
      </c>
      <c r="J7" s="25">
        <v>32.0641</v>
      </c>
      <c r="K7" s="26">
        <v>201379</v>
      </c>
      <c r="L7" s="25">
        <v>6091660.28</v>
      </c>
      <c r="M7" s="27">
        <v>37589</v>
      </c>
      <c r="N7" s="24">
        <v>40</v>
      </c>
      <c r="O7" s="24">
        <v>22</v>
      </c>
      <c r="P7" s="24">
        <v>31.5</v>
      </c>
      <c r="Q7" s="24">
        <v>32.8</v>
      </c>
      <c r="R7" s="24">
        <v>3</v>
      </c>
      <c r="S7" s="24" t="s">
        <v>104</v>
      </c>
      <c r="W7" s="24" t="s">
        <v>42</v>
      </c>
      <c r="X7" s="28">
        <v>-0.24969999999999998</v>
      </c>
      <c r="Z7" s="24" t="s">
        <v>64</v>
      </c>
      <c r="AA7" s="25">
        <v>6993750.01</v>
      </c>
      <c r="AC7" s="24" t="s">
        <v>112</v>
      </c>
      <c r="AD7" s="25">
        <f>SUM(Z7:AA66)</f>
        <v>46876562.60000002</v>
      </c>
    </row>
    <row r="8" spans="1:27" ht="12.75">
      <c r="A8" s="24">
        <v>276</v>
      </c>
      <c r="B8" s="24" t="s">
        <v>16</v>
      </c>
      <c r="C8" s="24" t="s">
        <v>113</v>
      </c>
      <c r="D8" s="24">
        <v>18</v>
      </c>
      <c r="E8" s="24">
        <v>24.97</v>
      </c>
      <c r="F8" s="25">
        <v>400.07</v>
      </c>
      <c r="G8" s="25">
        <v>500</v>
      </c>
      <c r="H8" s="25">
        <v>500</v>
      </c>
      <c r="I8" s="25">
        <v>500</v>
      </c>
      <c r="J8" s="25">
        <v>500</v>
      </c>
      <c r="K8" s="26">
        <v>10</v>
      </c>
      <c r="L8" s="25">
        <v>5000</v>
      </c>
      <c r="M8" s="27">
        <v>37586</v>
      </c>
      <c r="N8" s="24">
        <v>610</v>
      </c>
      <c r="O8" s="24">
        <v>360.01</v>
      </c>
      <c r="P8" s="24">
        <v>400.07</v>
      </c>
      <c r="Q8" s="24">
        <v>550</v>
      </c>
      <c r="R8" s="24">
        <v>5</v>
      </c>
      <c r="S8" s="24" t="s">
        <v>110</v>
      </c>
      <c r="W8" s="24" t="s">
        <v>35</v>
      </c>
      <c r="X8" s="28">
        <v>-0.125</v>
      </c>
      <c r="Z8" s="24" t="s">
        <v>62</v>
      </c>
      <c r="AA8" s="25">
        <v>6181680</v>
      </c>
    </row>
    <row r="9" spans="1:27" ht="12.75">
      <c r="A9" s="24">
        <v>332</v>
      </c>
      <c r="B9" s="24" t="s">
        <v>33</v>
      </c>
      <c r="C9" s="24" t="s">
        <v>129</v>
      </c>
      <c r="D9" s="24">
        <v>18</v>
      </c>
      <c r="E9" s="24">
        <v>23.15</v>
      </c>
      <c r="F9" s="25">
        <v>40.6</v>
      </c>
      <c r="G9" s="25">
        <v>50</v>
      </c>
      <c r="H9" s="25">
        <v>50</v>
      </c>
      <c r="I9" s="25">
        <v>50</v>
      </c>
      <c r="J9" s="25">
        <v>50</v>
      </c>
      <c r="K9" s="26">
        <v>20</v>
      </c>
      <c r="L9" s="25">
        <v>1000</v>
      </c>
      <c r="M9" s="27">
        <v>37357</v>
      </c>
      <c r="N9" s="24">
        <v>50</v>
      </c>
      <c r="O9" s="24">
        <v>40</v>
      </c>
      <c r="P9" s="24" t="s">
        <v>101</v>
      </c>
      <c r="Q9" s="24">
        <v>80</v>
      </c>
      <c r="R9" s="24">
        <v>5</v>
      </c>
      <c r="S9" s="24" t="s">
        <v>110</v>
      </c>
      <c r="W9" s="24" t="s">
        <v>20</v>
      </c>
      <c r="X9" s="28">
        <v>-0.1</v>
      </c>
      <c r="Z9" s="24" t="s">
        <v>13</v>
      </c>
      <c r="AA9" s="25">
        <v>6091660.28</v>
      </c>
    </row>
    <row r="10" spans="1:27" ht="12.75">
      <c r="A10" s="24">
        <v>117</v>
      </c>
      <c r="B10" s="24" t="s">
        <v>25</v>
      </c>
      <c r="C10" s="24" t="s">
        <v>122</v>
      </c>
      <c r="D10" s="24">
        <v>18</v>
      </c>
      <c r="E10" s="24">
        <v>21.81</v>
      </c>
      <c r="F10" s="25">
        <v>1650.01</v>
      </c>
      <c r="G10" s="25">
        <v>2080</v>
      </c>
      <c r="H10" s="25">
        <v>1855</v>
      </c>
      <c r="I10" s="25">
        <v>2010</v>
      </c>
      <c r="J10" s="25">
        <v>2010</v>
      </c>
      <c r="K10" s="26">
        <v>183</v>
      </c>
      <c r="L10" s="25">
        <v>363105</v>
      </c>
      <c r="M10" s="27">
        <v>37574</v>
      </c>
      <c r="N10" s="24">
        <v>4400</v>
      </c>
      <c r="O10" s="24">
        <v>1650.01</v>
      </c>
      <c r="P10" s="24">
        <v>2080</v>
      </c>
      <c r="Q10" s="24">
        <v>3500</v>
      </c>
      <c r="R10" s="24">
        <v>5</v>
      </c>
      <c r="S10" s="24" t="s">
        <v>110</v>
      </c>
      <c r="W10" s="24" t="s">
        <v>66</v>
      </c>
      <c r="X10" s="28">
        <v>-0.077</v>
      </c>
      <c r="Z10" s="24" t="s">
        <v>56</v>
      </c>
      <c r="AA10" s="25">
        <v>3903998.03</v>
      </c>
    </row>
    <row r="11" spans="1:27" ht="12.75">
      <c r="A11" s="24">
        <v>473</v>
      </c>
      <c r="B11" s="24" t="s">
        <v>39</v>
      </c>
      <c r="C11" s="24" t="s">
        <v>135</v>
      </c>
      <c r="D11" s="24">
        <v>18</v>
      </c>
      <c r="E11" s="24">
        <v>18.42</v>
      </c>
      <c r="F11" s="25">
        <v>38</v>
      </c>
      <c r="G11" s="25">
        <v>45</v>
      </c>
      <c r="H11" s="25">
        <v>45</v>
      </c>
      <c r="I11" s="25">
        <v>45</v>
      </c>
      <c r="J11" s="25">
        <v>45</v>
      </c>
      <c r="K11" s="26">
        <v>189</v>
      </c>
      <c r="L11" s="25">
        <v>8505</v>
      </c>
      <c r="M11" s="27">
        <v>37589</v>
      </c>
      <c r="N11" s="24">
        <v>95</v>
      </c>
      <c r="O11" s="24">
        <v>21.05</v>
      </c>
      <c r="P11" s="24">
        <v>45</v>
      </c>
      <c r="Q11" s="24">
        <v>84</v>
      </c>
      <c r="R11" s="24">
        <v>5</v>
      </c>
      <c r="S11" s="24" t="s">
        <v>110</v>
      </c>
      <c r="W11" s="24" t="s">
        <v>36</v>
      </c>
      <c r="X11" s="28">
        <v>-0.07139999999999999</v>
      </c>
      <c r="Z11" s="24" t="s">
        <v>67</v>
      </c>
      <c r="AA11" s="25">
        <v>3696536.72</v>
      </c>
    </row>
    <row r="12" spans="1:27" ht="12.75">
      <c r="A12" s="24">
        <v>70</v>
      </c>
      <c r="B12" s="24" t="s">
        <v>44</v>
      </c>
      <c r="C12" s="24" t="s">
        <v>140</v>
      </c>
      <c r="D12" s="24">
        <v>18</v>
      </c>
      <c r="E12" s="24">
        <v>17.14</v>
      </c>
      <c r="F12" s="25">
        <v>1750</v>
      </c>
      <c r="G12" s="25">
        <v>2280</v>
      </c>
      <c r="H12" s="25">
        <v>2050</v>
      </c>
      <c r="I12" s="25">
        <v>2050</v>
      </c>
      <c r="J12" s="25">
        <v>2050</v>
      </c>
      <c r="K12" s="26">
        <v>30</v>
      </c>
      <c r="L12" s="25">
        <v>66100</v>
      </c>
      <c r="M12" s="27">
        <v>37578</v>
      </c>
      <c r="N12" s="24">
        <v>2600</v>
      </c>
      <c r="O12" s="24">
        <v>1750</v>
      </c>
      <c r="P12" s="24">
        <v>1801</v>
      </c>
      <c r="Q12" s="24">
        <v>2499.99</v>
      </c>
      <c r="R12" s="24">
        <v>5</v>
      </c>
      <c r="S12" s="24" t="s">
        <v>110</v>
      </c>
      <c r="W12" s="24" t="s">
        <v>11</v>
      </c>
      <c r="X12" s="28">
        <v>-0.056600000000000004</v>
      </c>
      <c r="Z12" s="24" t="s">
        <v>75</v>
      </c>
      <c r="AA12" s="25">
        <v>3009413.16</v>
      </c>
    </row>
    <row r="13" spans="1:27" ht="12.75">
      <c r="A13" s="24">
        <v>368</v>
      </c>
      <c r="B13" s="24" t="s">
        <v>47</v>
      </c>
      <c r="C13" s="24" t="s">
        <v>143</v>
      </c>
      <c r="D13" s="24">
        <v>18</v>
      </c>
      <c r="E13" s="24">
        <v>15.06</v>
      </c>
      <c r="F13" s="25">
        <v>215</v>
      </c>
      <c r="G13" s="25">
        <v>247.5</v>
      </c>
      <c r="H13" s="25">
        <v>218</v>
      </c>
      <c r="I13" s="25">
        <v>247.5</v>
      </c>
      <c r="J13" s="25">
        <v>247.3835</v>
      </c>
      <c r="K13" s="26">
        <v>2081</v>
      </c>
      <c r="L13" s="25">
        <v>503143.5</v>
      </c>
      <c r="M13" s="27">
        <v>37589</v>
      </c>
      <c r="N13" s="24">
        <v>255</v>
      </c>
      <c r="O13" s="24">
        <v>178</v>
      </c>
      <c r="P13" s="24">
        <v>231</v>
      </c>
      <c r="Q13" s="24">
        <v>300</v>
      </c>
      <c r="R13" s="24">
        <v>5</v>
      </c>
      <c r="S13" s="24" t="s">
        <v>110</v>
      </c>
      <c r="W13" s="24" t="s">
        <v>45</v>
      </c>
      <c r="X13" s="28">
        <v>-0.034300000000000004</v>
      </c>
      <c r="Z13" s="24" t="s">
        <v>73</v>
      </c>
      <c r="AA13" s="25">
        <v>2387417.28</v>
      </c>
    </row>
    <row r="14" spans="1:27" ht="12.75">
      <c r="A14" s="24">
        <v>14</v>
      </c>
      <c r="B14" s="24" t="s">
        <v>21</v>
      </c>
      <c r="C14" s="24" t="s">
        <v>118</v>
      </c>
      <c r="D14" s="24">
        <v>18</v>
      </c>
      <c r="E14" s="24">
        <v>9.49</v>
      </c>
      <c r="F14" s="25">
        <v>96.03</v>
      </c>
      <c r="G14" s="25">
        <v>105.15</v>
      </c>
      <c r="H14" s="25">
        <v>102</v>
      </c>
      <c r="I14" s="25">
        <v>105.15</v>
      </c>
      <c r="J14" s="25">
        <v>105.15</v>
      </c>
      <c r="K14" s="26">
        <v>262</v>
      </c>
      <c r="L14" s="25">
        <v>27103.36</v>
      </c>
      <c r="M14" s="27">
        <v>37581</v>
      </c>
      <c r="N14" s="24">
        <v>160</v>
      </c>
      <c r="O14" s="24">
        <v>70</v>
      </c>
      <c r="P14" s="24">
        <v>108.01</v>
      </c>
      <c r="Q14" s="24">
        <v>130</v>
      </c>
      <c r="R14" s="24">
        <v>5</v>
      </c>
      <c r="S14" s="24" t="s">
        <v>110</v>
      </c>
      <c r="W14" s="24" t="s">
        <v>29</v>
      </c>
      <c r="X14" s="28">
        <v>-0.0327</v>
      </c>
      <c r="Z14" s="24" t="s">
        <v>14</v>
      </c>
      <c r="AA14" s="25">
        <v>2223988.6</v>
      </c>
    </row>
    <row r="15" spans="1:27" ht="12.75">
      <c r="A15" s="24">
        <v>135</v>
      </c>
      <c r="B15" s="24" t="s">
        <v>41</v>
      </c>
      <c r="C15" s="24" t="s">
        <v>137</v>
      </c>
      <c r="D15" s="24">
        <v>18</v>
      </c>
      <c r="E15" s="24">
        <v>7.88</v>
      </c>
      <c r="F15" s="25">
        <v>101.0293</v>
      </c>
      <c r="G15" s="25">
        <v>110</v>
      </c>
      <c r="H15" s="25">
        <v>104</v>
      </c>
      <c r="I15" s="25">
        <v>109</v>
      </c>
      <c r="J15" s="25">
        <v>109</v>
      </c>
      <c r="K15" s="26">
        <v>876</v>
      </c>
      <c r="L15" s="25">
        <v>95300</v>
      </c>
      <c r="M15" s="27">
        <v>37589</v>
      </c>
      <c r="N15" s="24">
        <v>110</v>
      </c>
      <c r="O15" s="24">
        <v>80.99</v>
      </c>
      <c r="P15" s="24">
        <v>101.16</v>
      </c>
      <c r="Q15" s="24">
        <v>120</v>
      </c>
      <c r="R15" s="24">
        <v>5</v>
      </c>
      <c r="S15" s="24" t="s">
        <v>110</v>
      </c>
      <c r="W15" s="24" t="s">
        <v>60</v>
      </c>
      <c r="X15" s="28">
        <v>-0.0326</v>
      </c>
      <c r="Z15" s="24" t="s">
        <v>27</v>
      </c>
      <c r="AA15" s="25">
        <v>1988400</v>
      </c>
    </row>
    <row r="16" spans="1:27" ht="12.75">
      <c r="A16" s="24">
        <v>699</v>
      </c>
      <c r="B16" s="24" t="s">
        <v>65</v>
      </c>
      <c r="C16" s="24" t="s">
        <v>161</v>
      </c>
      <c r="D16" s="24">
        <v>18</v>
      </c>
      <c r="E16" s="24">
        <v>6.78</v>
      </c>
      <c r="F16" s="25">
        <v>87.6268</v>
      </c>
      <c r="G16" s="25">
        <v>110</v>
      </c>
      <c r="H16" s="25">
        <v>93.01</v>
      </c>
      <c r="I16" s="25">
        <v>93.57</v>
      </c>
      <c r="J16" s="25">
        <v>93.574</v>
      </c>
      <c r="K16" s="26">
        <v>403</v>
      </c>
      <c r="L16" s="25">
        <v>37875.67</v>
      </c>
      <c r="M16" s="27">
        <v>37589</v>
      </c>
      <c r="N16" s="24">
        <v>125</v>
      </c>
      <c r="O16" s="24">
        <v>70.03</v>
      </c>
      <c r="P16" s="24">
        <v>93.57</v>
      </c>
      <c r="Q16" s="24">
        <v>109.99</v>
      </c>
      <c r="R16" s="24">
        <v>5</v>
      </c>
      <c r="S16" s="24" t="s">
        <v>110</v>
      </c>
      <c r="W16" s="24" t="s">
        <v>14</v>
      </c>
      <c r="X16" s="28">
        <v>-0.0318</v>
      </c>
      <c r="Z16" s="24" t="s">
        <v>26</v>
      </c>
      <c r="AA16" s="25">
        <v>1649445.56</v>
      </c>
    </row>
    <row r="17" spans="1:27" ht="12.75">
      <c r="A17" s="24">
        <v>711</v>
      </c>
      <c r="B17" s="24" t="s">
        <v>37</v>
      </c>
      <c r="C17" s="24" t="s">
        <v>133</v>
      </c>
      <c r="D17" s="24">
        <v>18</v>
      </c>
      <c r="E17" s="24">
        <v>6.25</v>
      </c>
      <c r="F17" s="25">
        <v>160</v>
      </c>
      <c r="G17" s="25">
        <v>170</v>
      </c>
      <c r="H17" s="25">
        <v>170</v>
      </c>
      <c r="I17" s="25">
        <v>170</v>
      </c>
      <c r="J17" s="25">
        <v>170</v>
      </c>
      <c r="K17" s="26">
        <v>15</v>
      </c>
      <c r="L17" s="25">
        <v>2550</v>
      </c>
      <c r="M17" s="27">
        <v>37393</v>
      </c>
      <c r="N17" s="24">
        <v>170</v>
      </c>
      <c r="O17" s="24">
        <v>160</v>
      </c>
      <c r="P17" s="24" t="s">
        <v>101</v>
      </c>
      <c r="Q17" s="24">
        <v>200</v>
      </c>
      <c r="R17" s="24">
        <v>5</v>
      </c>
      <c r="S17" s="24" t="s">
        <v>110</v>
      </c>
      <c r="W17" s="24" t="s">
        <v>49</v>
      </c>
      <c r="X17" s="28">
        <v>-0.027000000000000003</v>
      </c>
      <c r="Z17" s="24" t="s">
        <v>31</v>
      </c>
      <c r="AA17" s="25">
        <v>1535140.77</v>
      </c>
    </row>
    <row r="18" spans="1:27" ht="12.75">
      <c r="A18" s="24">
        <v>380</v>
      </c>
      <c r="B18" s="24" t="s">
        <v>53</v>
      </c>
      <c r="C18" s="24" t="s">
        <v>149</v>
      </c>
      <c r="D18" s="24">
        <v>18</v>
      </c>
      <c r="E18" s="24">
        <v>5.24</v>
      </c>
      <c r="F18" s="25">
        <v>229</v>
      </c>
      <c r="G18" s="25">
        <v>241</v>
      </c>
      <c r="H18" s="25">
        <v>240</v>
      </c>
      <c r="I18" s="25">
        <v>241</v>
      </c>
      <c r="J18" s="25">
        <v>241</v>
      </c>
      <c r="K18" s="26">
        <v>2141</v>
      </c>
      <c r="L18" s="25">
        <v>513845</v>
      </c>
      <c r="M18" s="27">
        <v>37578</v>
      </c>
      <c r="N18" s="24">
        <v>250</v>
      </c>
      <c r="O18" s="24">
        <v>191</v>
      </c>
      <c r="P18" s="24">
        <v>241</v>
      </c>
      <c r="Q18" s="24" t="s">
        <v>101</v>
      </c>
      <c r="R18" s="24">
        <v>5</v>
      </c>
      <c r="S18" s="24" t="s">
        <v>110</v>
      </c>
      <c r="W18" s="24" t="s">
        <v>67</v>
      </c>
      <c r="X18" s="28">
        <v>-0.0174</v>
      </c>
      <c r="Z18" s="24" t="s">
        <v>48</v>
      </c>
      <c r="AA18" s="25">
        <v>1021126.88</v>
      </c>
    </row>
    <row r="19" spans="1:27" ht="12.75">
      <c r="A19" s="24">
        <v>350</v>
      </c>
      <c r="B19" s="24" t="s">
        <v>38</v>
      </c>
      <c r="C19" s="24" t="s">
        <v>134</v>
      </c>
      <c r="D19" s="24">
        <v>18</v>
      </c>
      <c r="E19" s="24">
        <v>4.91</v>
      </c>
      <c r="F19" s="25">
        <v>100.08</v>
      </c>
      <c r="G19" s="25">
        <v>105</v>
      </c>
      <c r="H19" s="25">
        <v>100</v>
      </c>
      <c r="I19" s="25">
        <v>105</v>
      </c>
      <c r="J19" s="25">
        <v>105</v>
      </c>
      <c r="K19" s="26">
        <v>4502</v>
      </c>
      <c r="L19" s="25">
        <v>454725.87</v>
      </c>
      <c r="M19" s="27">
        <v>37589</v>
      </c>
      <c r="N19" s="24">
        <v>124</v>
      </c>
      <c r="O19" s="24">
        <v>72.01</v>
      </c>
      <c r="P19" s="24">
        <v>105</v>
      </c>
      <c r="Q19" s="24">
        <v>106</v>
      </c>
      <c r="R19" s="24">
        <v>5</v>
      </c>
      <c r="S19" s="24" t="s">
        <v>110</v>
      </c>
      <c r="W19" s="24" t="s">
        <v>46</v>
      </c>
      <c r="X19" s="28">
        <v>-0.0060999999999999995</v>
      </c>
      <c r="Z19" s="24" t="s">
        <v>59</v>
      </c>
      <c r="AA19" s="25">
        <v>913188.71</v>
      </c>
    </row>
    <row r="20" spans="1:27" ht="12.75">
      <c r="A20" s="24">
        <v>237</v>
      </c>
      <c r="B20" s="24" t="s">
        <v>71</v>
      </c>
      <c r="C20" s="24" t="s">
        <v>165</v>
      </c>
      <c r="D20" s="24">
        <v>18</v>
      </c>
      <c r="E20" s="24">
        <v>4.4</v>
      </c>
      <c r="F20" s="25">
        <v>45.0166</v>
      </c>
      <c r="G20" s="25">
        <v>50</v>
      </c>
      <c r="H20" s="25">
        <v>44.01</v>
      </c>
      <c r="I20" s="25">
        <v>47</v>
      </c>
      <c r="J20" s="25">
        <v>47</v>
      </c>
      <c r="K20" s="26">
        <v>154868</v>
      </c>
      <c r="L20" s="25">
        <v>7728826.5</v>
      </c>
      <c r="M20" s="27">
        <v>37585</v>
      </c>
      <c r="N20" s="24">
        <v>50</v>
      </c>
      <c r="O20" s="24">
        <v>35</v>
      </c>
      <c r="P20" s="24">
        <v>46</v>
      </c>
      <c r="Q20" s="24">
        <v>50</v>
      </c>
      <c r="R20" s="24">
        <v>5</v>
      </c>
      <c r="S20" s="24" t="s">
        <v>110</v>
      </c>
      <c r="W20" s="24" t="s">
        <v>31</v>
      </c>
      <c r="X20" s="28">
        <v>-0.0032</v>
      </c>
      <c r="Z20" s="24" t="s">
        <v>51</v>
      </c>
      <c r="AA20" s="25">
        <v>622710</v>
      </c>
    </row>
    <row r="21" spans="1:27" ht="12.75">
      <c r="A21" s="24">
        <v>14001</v>
      </c>
      <c r="B21" s="24" t="s">
        <v>9</v>
      </c>
      <c r="C21" s="24" t="s">
        <v>98</v>
      </c>
      <c r="D21" s="24">
        <v>14</v>
      </c>
      <c r="E21" s="24">
        <v>4.19</v>
      </c>
      <c r="F21" s="25">
        <v>57.2781</v>
      </c>
      <c r="G21" s="25">
        <v>64</v>
      </c>
      <c r="H21" s="25">
        <v>57.5</v>
      </c>
      <c r="I21" s="25">
        <v>59.8</v>
      </c>
      <c r="J21" s="25">
        <v>59.6798</v>
      </c>
      <c r="K21" s="26">
        <v>525027</v>
      </c>
      <c r="L21" s="25">
        <v>32029737.4</v>
      </c>
      <c r="M21" s="27">
        <v>37589</v>
      </c>
      <c r="N21" s="24">
        <v>64</v>
      </c>
      <c r="O21" s="24">
        <v>56.5</v>
      </c>
      <c r="P21" s="24">
        <v>58.65</v>
      </c>
      <c r="Q21" s="24">
        <v>59.8</v>
      </c>
      <c r="R21" s="24">
        <v>1</v>
      </c>
      <c r="S21" s="24" t="s">
        <v>99</v>
      </c>
      <c r="W21" s="24" t="s">
        <v>26</v>
      </c>
      <c r="X21" s="28">
        <v>-0.0013</v>
      </c>
      <c r="Z21" s="24" t="s">
        <v>53</v>
      </c>
      <c r="AA21" s="25">
        <v>513845</v>
      </c>
    </row>
    <row r="22" spans="1:27" ht="12.75">
      <c r="A22" s="24">
        <v>173</v>
      </c>
      <c r="B22" s="24" t="s">
        <v>58</v>
      </c>
      <c r="C22" s="24" t="s">
        <v>154</v>
      </c>
      <c r="D22" s="24">
        <v>18</v>
      </c>
      <c r="E22" s="24">
        <v>3.28</v>
      </c>
      <c r="F22" s="25">
        <v>91.01</v>
      </c>
      <c r="G22" s="25">
        <v>110</v>
      </c>
      <c r="H22" s="25">
        <v>94</v>
      </c>
      <c r="I22" s="25">
        <v>94</v>
      </c>
      <c r="J22" s="25">
        <v>94</v>
      </c>
      <c r="K22" s="26">
        <v>311</v>
      </c>
      <c r="L22" s="25">
        <v>29570</v>
      </c>
      <c r="M22" s="27">
        <v>37536</v>
      </c>
      <c r="N22" s="24">
        <v>115</v>
      </c>
      <c r="O22" s="24">
        <v>80</v>
      </c>
      <c r="P22" s="24">
        <v>91</v>
      </c>
      <c r="Q22" s="24">
        <v>130</v>
      </c>
      <c r="R22" s="24">
        <v>5</v>
      </c>
      <c r="S22" s="24" t="s">
        <v>110</v>
      </c>
      <c r="W22" s="24" t="s">
        <v>59</v>
      </c>
      <c r="X22" s="28">
        <v>0.0013</v>
      </c>
      <c r="Z22" s="24" t="s">
        <v>47</v>
      </c>
      <c r="AA22" s="25">
        <v>503143.5</v>
      </c>
    </row>
    <row r="23" spans="1:27" ht="12.75">
      <c r="A23" s="24">
        <v>167</v>
      </c>
      <c r="B23" s="24" t="s">
        <v>56</v>
      </c>
      <c r="C23" s="24" t="s">
        <v>152</v>
      </c>
      <c r="D23" s="24">
        <v>18</v>
      </c>
      <c r="E23" s="24">
        <v>3.26</v>
      </c>
      <c r="F23" s="25">
        <v>199</v>
      </c>
      <c r="G23" s="25">
        <v>207</v>
      </c>
      <c r="H23" s="25">
        <v>199</v>
      </c>
      <c r="I23" s="25">
        <v>207</v>
      </c>
      <c r="J23" s="25">
        <v>205.4958</v>
      </c>
      <c r="K23" s="26">
        <v>19542</v>
      </c>
      <c r="L23" s="25">
        <v>3903998.03</v>
      </c>
      <c r="M23" s="27">
        <v>37589</v>
      </c>
      <c r="N23" s="24">
        <v>237</v>
      </c>
      <c r="O23" s="24">
        <v>161</v>
      </c>
      <c r="P23" s="24">
        <v>200.5</v>
      </c>
      <c r="Q23" s="24">
        <v>208</v>
      </c>
      <c r="R23" s="24">
        <v>5</v>
      </c>
      <c r="S23" s="24" t="s">
        <v>110</v>
      </c>
      <c r="W23" s="24" t="s">
        <v>48</v>
      </c>
      <c r="X23" s="28">
        <v>0.0070999999999999995</v>
      </c>
      <c r="Z23" s="24" t="s">
        <v>57</v>
      </c>
      <c r="AA23" s="25">
        <v>464142.63</v>
      </c>
    </row>
    <row r="24" spans="1:27" ht="12.75">
      <c r="A24" s="24">
        <v>182</v>
      </c>
      <c r="B24" s="24" t="s">
        <v>62</v>
      </c>
      <c r="C24" s="24" t="s">
        <v>158</v>
      </c>
      <c r="D24" s="24">
        <v>18</v>
      </c>
      <c r="E24" s="24">
        <v>2.85</v>
      </c>
      <c r="F24" s="25">
        <v>350</v>
      </c>
      <c r="G24" s="25">
        <v>360</v>
      </c>
      <c r="H24" s="25">
        <v>350</v>
      </c>
      <c r="I24" s="25">
        <v>360</v>
      </c>
      <c r="J24" s="25">
        <v>360</v>
      </c>
      <c r="K24" s="26">
        <v>17646</v>
      </c>
      <c r="L24" s="25">
        <v>6181680</v>
      </c>
      <c r="M24" s="27">
        <v>37589</v>
      </c>
      <c r="N24" s="24">
        <v>360</v>
      </c>
      <c r="O24" s="24">
        <v>138</v>
      </c>
      <c r="P24" s="24">
        <v>256</v>
      </c>
      <c r="Q24" s="24" t="s">
        <v>101</v>
      </c>
      <c r="R24" s="24">
        <v>5</v>
      </c>
      <c r="S24" s="24" t="s">
        <v>110</v>
      </c>
      <c r="W24" s="24" t="s">
        <v>64</v>
      </c>
      <c r="X24" s="28">
        <v>0.0079</v>
      </c>
      <c r="Z24" s="24" t="s">
        <v>38</v>
      </c>
      <c r="AA24" s="25">
        <v>454725.87</v>
      </c>
    </row>
    <row r="25" spans="1:27" ht="12.75">
      <c r="A25" s="24">
        <v>3</v>
      </c>
      <c r="B25" s="24" t="s">
        <v>19</v>
      </c>
      <c r="C25" s="24" t="s">
        <v>116</v>
      </c>
      <c r="D25" s="24">
        <v>18</v>
      </c>
      <c r="E25" s="24">
        <v>2.08</v>
      </c>
      <c r="F25" s="25">
        <v>30.01</v>
      </c>
      <c r="G25" s="25">
        <v>31</v>
      </c>
      <c r="H25" s="25">
        <v>30</v>
      </c>
      <c r="I25" s="25">
        <v>30</v>
      </c>
      <c r="J25" s="25">
        <v>30.6368</v>
      </c>
      <c r="K25" s="26">
        <v>201</v>
      </c>
      <c r="L25" s="25">
        <v>6158</v>
      </c>
      <c r="M25" s="27">
        <v>37525</v>
      </c>
      <c r="N25" s="24">
        <v>120</v>
      </c>
      <c r="O25" s="24">
        <v>30</v>
      </c>
      <c r="P25" s="24">
        <v>25</v>
      </c>
      <c r="Q25" s="24">
        <v>50</v>
      </c>
      <c r="R25" s="24">
        <v>5</v>
      </c>
      <c r="S25" s="24" t="s">
        <v>110</v>
      </c>
      <c r="W25" s="24" t="s">
        <v>17</v>
      </c>
      <c r="X25" s="28">
        <v>0.0144</v>
      </c>
      <c r="Z25" s="24" t="s">
        <v>54</v>
      </c>
      <c r="AA25" s="25">
        <v>400480</v>
      </c>
    </row>
    <row r="26" spans="1:27" ht="12.75">
      <c r="A26" s="24">
        <v>11001</v>
      </c>
      <c r="B26" s="24" t="s">
        <v>15</v>
      </c>
      <c r="C26" s="24" t="s">
        <v>111</v>
      </c>
      <c r="D26" s="24">
        <v>17</v>
      </c>
      <c r="E26" s="24">
        <v>1.88</v>
      </c>
      <c r="F26" s="25">
        <v>26.5</v>
      </c>
      <c r="G26" s="25">
        <v>28</v>
      </c>
      <c r="H26" s="25">
        <v>26</v>
      </c>
      <c r="I26" s="25">
        <v>27</v>
      </c>
      <c r="J26" s="25">
        <v>27</v>
      </c>
      <c r="K26" s="26">
        <v>1078112</v>
      </c>
      <c r="L26" s="25">
        <v>285953.7</v>
      </c>
      <c r="M26" s="27">
        <v>37588</v>
      </c>
      <c r="N26" s="24">
        <v>42</v>
      </c>
      <c r="O26" s="24">
        <v>26</v>
      </c>
      <c r="P26" s="24">
        <v>24</v>
      </c>
      <c r="Q26" s="24">
        <v>27</v>
      </c>
      <c r="R26" s="24">
        <v>4</v>
      </c>
      <c r="S26" s="24" t="s">
        <v>109</v>
      </c>
      <c r="W26" s="24" t="s">
        <v>73</v>
      </c>
      <c r="X26" s="28">
        <v>0.0168</v>
      </c>
      <c r="Z26" s="24" t="s">
        <v>25</v>
      </c>
      <c r="AA26" s="25">
        <v>363105</v>
      </c>
    </row>
    <row r="27" spans="1:27" ht="12.75">
      <c r="A27" s="24">
        <v>723</v>
      </c>
      <c r="B27" s="24" t="s">
        <v>73</v>
      </c>
      <c r="C27" s="24" t="s">
        <v>167</v>
      </c>
      <c r="D27" s="24">
        <v>18</v>
      </c>
      <c r="E27" s="24">
        <v>1.68</v>
      </c>
      <c r="F27" s="25">
        <v>58.7246</v>
      </c>
      <c r="G27" s="25">
        <v>60.2</v>
      </c>
      <c r="H27" s="25">
        <v>58.51</v>
      </c>
      <c r="I27" s="25">
        <v>60</v>
      </c>
      <c r="J27" s="25">
        <v>59.7153</v>
      </c>
      <c r="K27" s="26">
        <v>40279</v>
      </c>
      <c r="L27" s="25">
        <v>2387417.28</v>
      </c>
      <c r="M27" s="27">
        <v>37589</v>
      </c>
      <c r="N27" s="24">
        <v>60.2</v>
      </c>
      <c r="O27" s="24">
        <v>49</v>
      </c>
      <c r="P27" s="24">
        <v>60</v>
      </c>
      <c r="Q27" s="24">
        <v>63.89</v>
      </c>
      <c r="R27" s="24">
        <v>5</v>
      </c>
      <c r="S27" s="24" t="s">
        <v>110</v>
      </c>
      <c r="W27" s="24" t="s">
        <v>15</v>
      </c>
      <c r="X27" s="28">
        <v>0.018799999999999997</v>
      </c>
      <c r="Z27" s="24" t="s">
        <v>15</v>
      </c>
      <c r="AA27" s="25">
        <v>285953.7</v>
      </c>
    </row>
    <row r="28" spans="1:27" ht="12.75">
      <c r="A28" s="24">
        <v>283</v>
      </c>
      <c r="B28" s="24" t="s">
        <v>17</v>
      </c>
      <c r="C28" s="24" t="s">
        <v>114</v>
      </c>
      <c r="D28" s="24">
        <v>18</v>
      </c>
      <c r="E28" s="24">
        <v>1.44</v>
      </c>
      <c r="F28" s="25">
        <v>1311.01</v>
      </c>
      <c r="G28" s="25">
        <v>1330</v>
      </c>
      <c r="H28" s="25">
        <v>1311</v>
      </c>
      <c r="I28" s="25">
        <v>1330</v>
      </c>
      <c r="J28" s="25">
        <v>1330</v>
      </c>
      <c r="K28" s="26">
        <v>117</v>
      </c>
      <c r="L28" s="25">
        <v>153918.73</v>
      </c>
      <c r="M28" s="27">
        <v>37587</v>
      </c>
      <c r="N28" s="24">
        <v>1650.02</v>
      </c>
      <c r="O28" s="24">
        <v>1303</v>
      </c>
      <c r="P28" s="24">
        <v>1330</v>
      </c>
      <c r="Q28" s="24">
        <v>1550</v>
      </c>
      <c r="R28" s="24">
        <v>5</v>
      </c>
      <c r="S28" s="24" t="s">
        <v>110</v>
      </c>
      <c r="W28" s="24" t="s">
        <v>19</v>
      </c>
      <c r="X28" s="28">
        <v>0.0208</v>
      </c>
      <c r="Z28" s="24" t="s">
        <v>46</v>
      </c>
      <c r="AA28" s="25">
        <v>194063.14</v>
      </c>
    </row>
    <row r="29" spans="1:27" ht="12.75">
      <c r="A29" s="24">
        <v>716</v>
      </c>
      <c r="B29" s="24" t="s">
        <v>64</v>
      </c>
      <c r="C29" s="24" t="s">
        <v>160</v>
      </c>
      <c r="D29" s="24">
        <v>18</v>
      </c>
      <c r="E29" s="24">
        <v>0.79</v>
      </c>
      <c r="F29" s="25">
        <v>27.1882</v>
      </c>
      <c r="G29" s="25">
        <v>29.5</v>
      </c>
      <c r="H29" s="25">
        <v>26.82</v>
      </c>
      <c r="I29" s="25">
        <v>27.9</v>
      </c>
      <c r="J29" s="25">
        <v>27.4051</v>
      </c>
      <c r="K29" s="26">
        <v>244937</v>
      </c>
      <c r="L29" s="25">
        <v>6993750.01</v>
      </c>
      <c r="M29" s="27">
        <v>37589</v>
      </c>
      <c r="N29" s="24">
        <v>33.5</v>
      </c>
      <c r="O29" s="24">
        <v>25.3</v>
      </c>
      <c r="P29" s="24">
        <v>27.8</v>
      </c>
      <c r="Q29" s="24">
        <v>27.98</v>
      </c>
      <c r="R29" s="24">
        <v>5</v>
      </c>
      <c r="S29" s="24" t="s">
        <v>110</v>
      </c>
      <c r="W29" s="24" t="s">
        <v>62</v>
      </c>
      <c r="X29" s="28">
        <v>0.0285</v>
      </c>
      <c r="Z29" s="24" t="s">
        <v>17</v>
      </c>
      <c r="AA29" s="25">
        <v>153918.73</v>
      </c>
    </row>
    <row r="30" spans="1:27" ht="12.75">
      <c r="A30" s="24">
        <v>369</v>
      </c>
      <c r="B30" s="24" t="s">
        <v>48</v>
      </c>
      <c r="C30" s="24" t="s">
        <v>144</v>
      </c>
      <c r="D30" s="24">
        <v>18</v>
      </c>
      <c r="E30" s="24">
        <v>0.71</v>
      </c>
      <c r="F30" s="25">
        <v>292.9141</v>
      </c>
      <c r="G30" s="25">
        <v>296</v>
      </c>
      <c r="H30" s="25">
        <v>293</v>
      </c>
      <c r="I30" s="25">
        <v>295</v>
      </c>
      <c r="J30" s="25">
        <v>295</v>
      </c>
      <c r="K30" s="26">
        <v>3461</v>
      </c>
      <c r="L30" s="25">
        <v>1021126.88</v>
      </c>
      <c r="M30" s="27">
        <v>37589</v>
      </c>
      <c r="N30" s="24">
        <v>310</v>
      </c>
      <c r="O30" s="24">
        <v>190</v>
      </c>
      <c r="P30" s="24">
        <v>276.02</v>
      </c>
      <c r="Q30" s="24">
        <v>297</v>
      </c>
      <c r="R30" s="24">
        <v>5</v>
      </c>
      <c r="S30" s="24" t="s">
        <v>110</v>
      </c>
      <c r="W30" s="24" t="s">
        <v>56</v>
      </c>
      <c r="X30" s="28">
        <v>0.0326</v>
      </c>
      <c r="Z30" s="24" t="s">
        <v>29</v>
      </c>
      <c r="AA30" s="25">
        <v>127958.35</v>
      </c>
    </row>
    <row r="31" spans="1:27" ht="12.75">
      <c r="A31" s="24">
        <v>3008</v>
      </c>
      <c r="B31" s="24" t="s">
        <v>59</v>
      </c>
      <c r="C31" s="24" t="s">
        <v>155</v>
      </c>
      <c r="D31" s="24">
        <v>18</v>
      </c>
      <c r="E31" s="24">
        <v>0.13</v>
      </c>
      <c r="F31" s="25">
        <v>108.47</v>
      </c>
      <c r="G31" s="25">
        <v>108.62</v>
      </c>
      <c r="H31" s="25">
        <v>108.62</v>
      </c>
      <c r="I31" s="25">
        <v>108.62</v>
      </c>
      <c r="J31" s="25">
        <v>108.62</v>
      </c>
      <c r="K31" s="26">
        <v>113000</v>
      </c>
      <c r="L31" s="25">
        <v>913188.71</v>
      </c>
      <c r="M31" s="27">
        <v>37587</v>
      </c>
      <c r="N31" s="24">
        <v>108.62</v>
      </c>
      <c r="O31" s="24">
        <v>104.1</v>
      </c>
      <c r="P31" s="24" t="s">
        <v>101</v>
      </c>
      <c r="Q31" s="24" t="s">
        <v>101</v>
      </c>
      <c r="R31" s="24">
        <v>5</v>
      </c>
      <c r="S31" s="24" t="s">
        <v>110</v>
      </c>
      <c r="W31" s="24" t="s">
        <v>58</v>
      </c>
      <c r="X31" s="28">
        <v>0.032799999999999996</v>
      </c>
      <c r="Z31" s="24" t="s">
        <v>43</v>
      </c>
      <c r="AA31" s="25">
        <v>116072</v>
      </c>
    </row>
    <row r="32" spans="1:27" ht="12.75">
      <c r="A32" s="24">
        <v>201</v>
      </c>
      <c r="B32" s="24" t="s">
        <v>72</v>
      </c>
      <c r="C32" s="24" t="s">
        <v>166</v>
      </c>
      <c r="D32" s="24">
        <v>18</v>
      </c>
      <c r="E32" s="24">
        <v>0</v>
      </c>
      <c r="F32" s="25">
        <v>30</v>
      </c>
      <c r="G32" s="25">
        <v>30</v>
      </c>
      <c r="H32" s="25">
        <v>30</v>
      </c>
      <c r="I32" s="25">
        <v>30</v>
      </c>
      <c r="J32" s="25">
        <v>30</v>
      </c>
      <c r="K32" s="26">
        <v>36</v>
      </c>
      <c r="L32" s="25">
        <v>1080</v>
      </c>
      <c r="M32" s="27">
        <v>37580</v>
      </c>
      <c r="N32" s="24">
        <v>40</v>
      </c>
      <c r="O32" s="24">
        <v>30</v>
      </c>
      <c r="P32" s="24">
        <v>30</v>
      </c>
      <c r="Q32" s="24">
        <v>60</v>
      </c>
      <c r="R32" s="24">
        <v>5</v>
      </c>
      <c r="S32" s="24" t="s">
        <v>110</v>
      </c>
      <c r="W32" s="24" t="s">
        <v>9</v>
      </c>
      <c r="X32" s="28">
        <v>0.04190000000000001</v>
      </c>
      <c r="Z32" s="24" t="s">
        <v>34</v>
      </c>
      <c r="AA32" s="25">
        <v>108000</v>
      </c>
    </row>
    <row r="33" spans="1:27" ht="12.75">
      <c r="A33" s="24">
        <v>185</v>
      </c>
      <c r="B33" s="24" t="s">
        <v>70</v>
      </c>
      <c r="C33" s="24" t="s">
        <v>164</v>
      </c>
      <c r="D33" s="24">
        <v>18</v>
      </c>
      <c r="E33" s="24">
        <v>0</v>
      </c>
      <c r="F33" s="25">
        <v>200</v>
      </c>
      <c r="G33" s="25">
        <v>200</v>
      </c>
      <c r="H33" s="25">
        <v>200</v>
      </c>
      <c r="I33" s="25">
        <v>200</v>
      </c>
      <c r="J33" s="25">
        <v>200</v>
      </c>
      <c r="K33" s="26">
        <v>170</v>
      </c>
      <c r="L33" s="25">
        <v>34000</v>
      </c>
      <c r="M33" s="27">
        <v>37588</v>
      </c>
      <c r="N33" s="24">
        <v>300</v>
      </c>
      <c r="O33" s="24">
        <v>190</v>
      </c>
      <c r="P33" s="24">
        <v>200</v>
      </c>
      <c r="Q33" s="24">
        <v>260</v>
      </c>
      <c r="R33" s="24">
        <v>5</v>
      </c>
      <c r="S33" s="24" t="s">
        <v>110</v>
      </c>
      <c r="W33" s="24" t="s">
        <v>71</v>
      </c>
      <c r="X33" s="28">
        <v>0.044000000000000004</v>
      </c>
      <c r="Z33" s="24" t="s">
        <v>41</v>
      </c>
      <c r="AA33" s="25">
        <v>95300</v>
      </c>
    </row>
    <row r="34" spans="1:27" ht="12.75">
      <c r="A34" s="24">
        <v>30</v>
      </c>
      <c r="B34" s="24" t="s">
        <v>57</v>
      </c>
      <c r="C34" s="24" t="s">
        <v>153</v>
      </c>
      <c r="D34" s="24">
        <v>18</v>
      </c>
      <c r="E34" s="24">
        <v>0</v>
      </c>
      <c r="F34" s="25">
        <v>180.53</v>
      </c>
      <c r="G34" s="25">
        <v>180.53</v>
      </c>
      <c r="H34" s="25">
        <v>180.53</v>
      </c>
      <c r="I34" s="25">
        <v>180.53</v>
      </c>
      <c r="J34" s="25">
        <v>180.53</v>
      </c>
      <c r="K34" s="26">
        <v>2571</v>
      </c>
      <c r="L34" s="25">
        <v>464142.63</v>
      </c>
      <c r="M34" s="27">
        <v>37586</v>
      </c>
      <c r="N34" s="24">
        <v>180.53</v>
      </c>
      <c r="O34" s="24">
        <v>126</v>
      </c>
      <c r="P34" s="24">
        <v>180.53</v>
      </c>
      <c r="Q34" s="24" t="s">
        <v>101</v>
      </c>
      <c r="R34" s="24">
        <v>5</v>
      </c>
      <c r="S34" s="24" t="s">
        <v>110</v>
      </c>
      <c r="W34" s="24" t="s">
        <v>38</v>
      </c>
      <c r="X34" s="28">
        <v>0.049100000000000005</v>
      </c>
      <c r="Z34" s="24" t="s">
        <v>50</v>
      </c>
      <c r="AA34" s="25">
        <v>86950</v>
      </c>
    </row>
    <row r="35" spans="1:27" ht="12.75">
      <c r="A35" s="24">
        <v>523</v>
      </c>
      <c r="B35" s="24" t="s">
        <v>74</v>
      </c>
      <c r="C35" s="24" t="s">
        <v>168</v>
      </c>
      <c r="D35" s="24">
        <v>18</v>
      </c>
      <c r="E35" s="24">
        <v>0</v>
      </c>
      <c r="F35" s="25">
        <v>200</v>
      </c>
      <c r="G35" s="25">
        <v>200</v>
      </c>
      <c r="H35" s="25">
        <v>200</v>
      </c>
      <c r="I35" s="25">
        <v>200</v>
      </c>
      <c r="J35" s="25">
        <v>200</v>
      </c>
      <c r="K35" s="26">
        <v>130</v>
      </c>
      <c r="L35" s="25">
        <v>26000</v>
      </c>
      <c r="M35" s="27">
        <v>37589</v>
      </c>
      <c r="N35" s="24">
        <v>200</v>
      </c>
      <c r="O35" s="24">
        <v>80</v>
      </c>
      <c r="P35" s="24">
        <v>200</v>
      </c>
      <c r="Q35" s="24" t="s">
        <v>101</v>
      </c>
      <c r="R35" s="24">
        <v>5</v>
      </c>
      <c r="S35" s="24" t="s">
        <v>110</v>
      </c>
      <c r="W35" s="24" t="s">
        <v>53</v>
      </c>
      <c r="X35" s="28">
        <v>0.0524</v>
      </c>
      <c r="Z35" s="24" t="s">
        <v>11</v>
      </c>
      <c r="AA35" s="25">
        <v>82089</v>
      </c>
    </row>
    <row r="36" spans="1:27" ht="12.75">
      <c r="A36" s="24">
        <v>24</v>
      </c>
      <c r="B36" s="24" t="s">
        <v>55</v>
      </c>
      <c r="C36" s="24" t="s">
        <v>151</v>
      </c>
      <c r="D36" s="24">
        <v>18</v>
      </c>
      <c r="E36" s="24">
        <v>0</v>
      </c>
      <c r="F36" s="25">
        <v>120</v>
      </c>
      <c r="G36" s="25">
        <v>120</v>
      </c>
      <c r="H36" s="25">
        <v>120</v>
      </c>
      <c r="I36" s="25">
        <v>120</v>
      </c>
      <c r="J36" s="25">
        <v>120</v>
      </c>
      <c r="K36" s="26">
        <v>93</v>
      </c>
      <c r="L36" s="25">
        <v>11160</v>
      </c>
      <c r="M36" s="27">
        <v>37575</v>
      </c>
      <c r="N36" s="24">
        <v>177</v>
      </c>
      <c r="O36" s="24">
        <v>90</v>
      </c>
      <c r="P36" s="24">
        <v>90</v>
      </c>
      <c r="Q36" s="24">
        <v>120</v>
      </c>
      <c r="R36" s="24">
        <v>5</v>
      </c>
      <c r="S36" s="24" t="s">
        <v>110</v>
      </c>
      <c r="W36" s="24" t="s">
        <v>37</v>
      </c>
      <c r="X36" s="28">
        <v>0.0625</v>
      </c>
      <c r="Z36" s="24" t="s">
        <v>45</v>
      </c>
      <c r="AA36" s="25">
        <v>81800</v>
      </c>
    </row>
    <row r="37" spans="1:27" ht="12.75">
      <c r="A37" s="24">
        <v>90</v>
      </c>
      <c r="B37" s="24" t="s">
        <v>52</v>
      </c>
      <c r="C37" s="24" t="s">
        <v>148</v>
      </c>
      <c r="D37" s="24">
        <v>18</v>
      </c>
      <c r="E37" s="24">
        <v>0</v>
      </c>
      <c r="F37" s="25">
        <v>150</v>
      </c>
      <c r="G37" s="25">
        <v>150</v>
      </c>
      <c r="H37" s="25">
        <v>150</v>
      </c>
      <c r="I37" s="25">
        <v>150</v>
      </c>
      <c r="J37" s="25">
        <v>150</v>
      </c>
      <c r="K37" s="26">
        <v>31</v>
      </c>
      <c r="L37" s="25">
        <v>4650</v>
      </c>
      <c r="M37" s="27">
        <v>37587</v>
      </c>
      <c r="N37" s="24">
        <v>150</v>
      </c>
      <c r="O37" s="24">
        <v>150</v>
      </c>
      <c r="P37" s="24">
        <v>50</v>
      </c>
      <c r="Q37" s="24" t="s">
        <v>101</v>
      </c>
      <c r="R37" s="24">
        <v>5</v>
      </c>
      <c r="S37" s="24" t="s">
        <v>110</v>
      </c>
      <c r="W37" s="24" t="s">
        <v>65</v>
      </c>
      <c r="X37" s="28">
        <v>0.0678</v>
      </c>
      <c r="Z37" s="24" t="s">
        <v>22</v>
      </c>
      <c r="AA37" s="25">
        <v>71000</v>
      </c>
    </row>
    <row r="38" spans="1:27" ht="12.75">
      <c r="A38" s="24">
        <v>73</v>
      </c>
      <c r="B38" s="24" t="s">
        <v>50</v>
      </c>
      <c r="C38" s="24" t="s">
        <v>146</v>
      </c>
      <c r="D38" s="24">
        <v>18</v>
      </c>
      <c r="E38" s="24">
        <v>0</v>
      </c>
      <c r="F38" s="25">
        <v>1850</v>
      </c>
      <c r="G38" s="25">
        <v>1850</v>
      </c>
      <c r="H38" s="25">
        <v>1850</v>
      </c>
      <c r="I38" s="25">
        <v>1850</v>
      </c>
      <c r="J38" s="25">
        <v>1850</v>
      </c>
      <c r="K38" s="26">
        <v>47</v>
      </c>
      <c r="L38" s="25">
        <v>86950</v>
      </c>
      <c r="M38" s="27">
        <v>37586</v>
      </c>
      <c r="N38" s="24">
        <v>1850</v>
      </c>
      <c r="O38" s="24">
        <v>1850</v>
      </c>
      <c r="P38" s="24" t="s">
        <v>101</v>
      </c>
      <c r="Q38" s="24" t="s">
        <v>101</v>
      </c>
      <c r="R38" s="24">
        <v>5</v>
      </c>
      <c r="S38" s="24" t="s">
        <v>110</v>
      </c>
      <c r="W38" s="24" t="s">
        <v>41</v>
      </c>
      <c r="X38" s="28">
        <v>0.0788</v>
      </c>
      <c r="Z38" s="24" t="s">
        <v>68</v>
      </c>
      <c r="AA38" s="25">
        <v>69463.49</v>
      </c>
    </row>
    <row r="39" spans="1:27" ht="12.75">
      <c r="A39" s="24">
        <v>570</v>
      </c>
      <c r="B39" s="24" t="s">
        <v>34</v>
      </c>
      <c r="C39" s="24" t="s">
        <v>130</v>
      </c>
      <c r="D39" s="24">
        <v>18</v>
      </c>
      <c r="E39" s="24">
        <v>0</v>
      </c>
      <c r="F39" s="25">
        <v>180</v>
      </c>
      <c r="G39" s="25">
        <v>180</v>
      </c>
      <c r="H39" s="25">
        <v>180</v>
      </c>
      <c r="I39" s="25">
        <v>180</v>
      </c>
      <c r="J39" s="25">
        <v>180</v>
      </c>
      <c r="K39" s="26">
        <v>600</v>
      </c>
      <c r="L39" s="25">
        <v>108000</v>
      </c>
      <c r="M39" s="27">
        <v>37489</v>
      </c>
      <c r="N39" s="24">
        <v>180</v>
      </c>
      <c r="O39" s="24">
        <v>180</v>
      </c>
      <c r="P39" s="24" t="s">
        <v>101</v>
      </c>
      <c r="Q39" s="24">
        <v>185</v>
      </c>
      <c r="R39" s="24">
        <v>5</v>
      </c>
      <c r="S39" s="24" t="s">
        <v>110</v>
      </c>
      <c r="W39" s="24" t="s">
        <v>21</v>
      </c>
      <c r="X39" s="28">
        <v>0.0949</v>
      </c>
      <c r="Z39" s="24" t="s">
        <v>44</v>
      </c>
      <c r="AA39" s="25">
        <v>66100</v>
      </c>
    </row>
    <row r="40" spans="1:27" ht="12.75">
      <c r="A40" s="24">
        <v>273</v>
      </c>
      <c r="B40" s="24" t="s">
        <v>23</v>
      </c>
      <c r="C40" s="24" t="s">
        <v>120</v>
      </c>
      <c r="D40" s="24">
        <v>18</v>
      </c>
      <c r="E40" s="24">
        <v>0</v>
      </c>
      <c r="F40" s="25">
        <v>41</v>
      </c>
      <c r="G40" s="25">
        <v>41</v>
      </c>
      <c r="H40" s="25">
        <v>41</v>
      </c>
      <c r="I40" s="25">
        <v>41</v>
      </c>
      <c r="J40" s="25">
        <v>41</v>
      </c>
      <c r="K40" s="26">
        <v>57</v>
      </c>
      <c r="L40" s="25">
        <v>2337</v>
      </c>
      <c r="M40" s="27">
        <v>37560</v>
      </c>
      <c r="N40" s="24">
        <v>172</v>
      </c>
      <c r="O40" s="24">
        <v>40</v>
      </c>
      <c r="P40" s="24" t="s">
        <v>101</v>
      </c>
      <c r="Q40" s="24" t="s">
        <v>101</v>
      </c>
      <c r="R40" s="24">
        <v>5</v>
      </c>
      <c r="S40" s="24" t="s">
        <v>110</v>
      </c>
      <c r="W40" s="24" t="s">
        <v>47</v>
      </c>
      <c r="X40" s="28">
        <v>0.1506</v>
      </c>
      <c r="Z40" s="24" t="s">
        <v>60</v>
      </c>
      <c r="AA40" s="25">
        <v>65796.66</v>
      </c>
    </row>
    <row r="41" spans="1:27" ht="12.75">
      <c r="A41" s="24">
        <v>327</v>
      </c>
      <c r="B41" s="24" t="s">
        <v>24</v>
      </c>
      <c r="C41" s="24" t="s">
        <v>121</v>
      </c>
      <c r="D41" s="24">
        <v>18</v>
      </c>
      <c r="E41" s="24">
        <v>0</v>
      </c>
      <c r="F41" s="25">
        <v>360</v>
      </c>
      <c r="G41" s="25">
        <v>360</v>
      </c>
      <c r="H41" s="25">
        <v>360</v>
      </c>
      <c r="I41" s="25">
        <v>360</v>
      </c>
      <c r="J41" s="25">
        <v>360</v>
      </c>
      <c r="K41" s="26">
        <v>6</v>
      </c>
      <c r="L41" s="25">
        <v>2160</v>
      </c>
      <c r="M41" s="27">
        <v>37574</v>
      </c>
      <c r="N41" s="24">
        <v>400</v>
      </c>
      <c r="O41" s="24">
        <v>360</v>
      </c>
      <c r="P41" s="24" t="s">
        <v>101</v>
      </c>
      <c r="Q41" s="24">
        <v>404</v>
      </c>
      <c r="R41" s="24">
        <v>5</v>
      </c>
      <c r="S41" s="24" t="s">
        <v>110</v>
      </c>
      <c r="W41" s="24" t="s">
        <v>44</v>
      </c>
      <c r="X41" s="28">
        <v>0.1714</v>
      </c>
      <c r="Z41" s="24" t="s">
        <v>42</v>
      </c>
      <c r="AA41" s="25">
        <v>52600</v>
      </c>
    </row>
    <row r="42" spans="1:27" ht="12.75">
      <c r="A42" s="24">
        <v>639</v>
      </c>
      <c r="B42" s="24" t="s">
        <v>68</v>
      </c>
      <c r="C42" s="24" t="s">
        <v>163</v>
      </c>
      <c r="D42" s="24">
        <v>18</v>
      </c>
      <c r="E42" s="24">
        <v>0</v>
      </c>
      <c r="F42" s="25">
        <v>129.9779</v>
      </c>
      <c r="G42" s="25">
        <v>130</v>
      </c>
      <c r="H42" s="25">
        <v>106</v>
      </c>
      <c r="I42" s="25">
        <v>130</v>
      </c>
      <c r="J42" s="25">
        <v>129.977</v>
      </c>
      <c r="K42" s="26">
        <v>567</v>
      </c>
      <c r="L42" s="25">
        <v>69463.49</v>
      </c>
      <c r="M42" s="27">
        <v>37581</v>
      </c>
      <c r="N42" s="24">
        <v>189</v>
      </c>
      <c r="O42" s="24">
        <v>100</v>
      </c>
      <c r="P42" s="24">
        <v>111.36</v>
      </c>
      <c r="Q42" s="24">
        <v>155</v>
      </c>
      <c r="R42" s="24">
        <v>5</v>
      </c>
      <c r="S42" s="24" t="s">
        <v>110</v>
      </c>
      <c r="W42" s="24" t="s">
        <v>39</v>
      </c>
      <c r="X42" s="28">
        <v>0.18420000000000003</v>
      </c>
      <c r="Z42" s="24" t="s">
        <v>49</v>
      </c>
      <c r="AA42" s="25">
        <v>46518.6</v>
      </c>
    </row>
    <row r="43" spans="1:27" ht="12.75">
      <c r="A43" s="24">
        <v>592</v>
      </c>
      <c r="B43" s="24" t="s">
        <v>69</v>
      </c>
      <c r="C43" s="24" t="s">
        <v>163</v>
      </c>
      <c r="D43" s="24">
        <v>18</v>
      </c>
      <c r="E43" s="24">
        <v>0</v>
      </c>
      <c r="F43" s="25">
        <v>220</v>
      </c>
      <c r="G43" s="25">
        <v>220</v>
      </c>
      <c r="H43" s="25">
        <v>153.06</v>
      </c>
      <c r="I43" s="25">
        <v>220</v>
      </c>
      <c r="J43" s="25">
        <v>220</v>
      </c>
      <c r="K43" s="26">
        <v>20</v>
      </c>
      <c r="L43" s="25">
        <v>3730.6</v>
      </c>
      <c r="M43" s="27">
        <v>37589</v>
      </c>
      <c r="N43" s="24">
        <v>220</v>
      </c>
      <c r="O43" s="24">
        <v>125</v>
      </c>
      <c r="P43" s="24">
        <v>154.22</v>
      </c>
      <c r="Q43" s="24" t="s">
        <v>101</v>
      </c>
      <c r="R43" s="24">
        <v>5</v>
      </c>
      <c r="S43" s="24" t="s">
        <v>110</v>
      </c>
      <c r="W43" s="24" t="s">
        <v>25</v>
      </c>
      <c r="X43" s="28">
        <v>0.2181</v>
      </c>
      <c r="Z43" s="24" t="s">
        <v>65</v>
      </c>
      <c r="AA43" s="25">
        <v>37875.67</v>
      </c>
    </row>
    <row r="44" spans="1:27" ht="12.75">
      <c r="A44" s="24">
        <v>3003</v>
      </c>
      <c r="B44" s="24" t="s">
        <v>26</v>
      </c>
      <c r="C44" s="24" t="s">
        <v>123</v>
      </c>
      <c r="D44" s="24">
        <v>18</v>
      </c>
      <c r="E44" s="24">
        <v>-0.13</v>
      </c>
      <c r="F44" s="25">
        <v>111</v>
      </c>
      <c r="G44" s="25">
        <v>110.85</v>
      </c>
      <c r="H44" s="25">
        <v>110.85</v>
      </c>
      <c r="I44" s="25">
        <v>110.85</v>
      </c>
      <c r="J44" s="25">
        <v>110.85</v>
      </c>
      <c r="K44" s="26">
        <v>200000</v>
      </c>
      <c r="L44" s="25">
        <v>1649445.56</v>
      </c>
      <c r="M44" s="27">
        <v>37544</v>
      </c>
      <c r="N44" s="24">
        <v>111</v>
      </c>
      <c r="O44" s="24">
        <v>110</v>
      </c>
      <c r="P44" s="24" t="s">
        <v>101</v>
      </c>
      <c r="Q44" s="24" t="s">
        <v>101</v>
      </c>
      <c r="R44" s="24">
        <v>5</v>
      </c>
      <c r="S44" s="24" t="s">
        <v>110</v>
      </c>
      <c r="W44" s="24" t="s">
        <v>33</v>
      </c>
      <c r="X44" s="28">
        <v>0.23149999999999998</v>
      </c>
      <c r="Z44" s="24" t="s">
        <v>70</v>
      </c>
      <c r="AA44" s="25">
        <v>34000</v>
      </c>
    </row>
    <row r="45" spans="1:27" ht="12.75">
      <c r="A45" s="24">
        <v>710</v>
      </c>
      <c r="B45" s="24" t="s">
        <v>31</v>
      </c>
      <c r="C45" s="24" t="s">
        <v>127</v>
      </c>
      <c r="D45" s="24">
        <v>18</v>
      </c>
      <c r="E45" s="24">
        <v>-0.32</v>
      </c>
      <c r="F45" s="25">
        <v>42.25</v>
      </c>
      <c r="G45" s="25">
        <v>44</v>
      </c>
      <c r="H45" s="25">
        <v>41.01</v>
      </c>
      <c r="I45" s="25">
        <v>42</v>
      </c>
      <c r="J45" s="25">
        <v>42.1106</v>
      </c>
      <c r="K45" s="26">
        <v>36305</v>
      </c>
      <c r="L45" s="25">
        <v>1535140.77</v>
      </c>
      <c r="M45" s="27">
        <v>37589</v>
      </c>
      <c r="N45" s="24">
        <v>48.5</v>
      </c>
      <c r="O45" s="24">
        <v>35.61</v>
      </c>
      <c r="P45" s="24">
        <v>42</v>
      </c>
      <c r="Q45" s="24">
        <v>42.79</v>
      </c>
      <c r="R45" s="24">
        <v>5</v>
      </c>
      <c r="S45" s="24" t="s">
        <v>110</v>
      </c>
      <c r="W45" s="24" t="s">
        <v>16</v>
      </c>
      <c r="X45" s="28">
        <v>0.24969999999999998</v>
      </c>
      <c r="Z45" s="24" t="s">
        <v>58</v>
      </c>
      <c r="AA45" s="25">
        <v>29570</v>
      </c>
    </row>
    <row r="46" spans="1:27" ht="12.75">
      <c r="A46" s="24">
        <v>239</v>
      </c>
      <c r="B46" s="24" t="s">
        <v>46</v>
      </c>
      <c r="C46" s="24" t="s">
        <v>142</v>
      </c>
      <c r="D46" s="24">
        <v>18</v>
      </c>
      <c r="E46" s="24">
        <v>-0.61</v>
      </c>
      <c r="F46" s="25">
        <v>81</v>
      </c>
      <c r="G46" s="25">
        <v>83.99</v>
      </c>
      <c r="H46" s="25">
        <v>78.6</v>
      </c>
      <c r="I46" s="25">
        <v>80.5</v>
      </c>
      <c r="J46" s="25">
        <v>80.5</v>
      </c>
      <c r="K46" s="26">
        <v>2408</v>
      </c>
      <c r="L46" s="25">
        <v>194063.14</v>
      </c>
      <c r="M46" s="27">
        <v>37589</v>
      </c>
      <c r="N46" s="24">
        <v>105</v>
      </c>
      <c r="O46" s="24">
        <v>55.02</v>
      </c>
      <c r="P46" s="24">
        <v>78</v>
      </c>
      <c r="Q46" s="24">
        <v>80.5</v>
      </c>
      <c r="R46" s="24">
        <v>5</v>
      </c>
      <c r="S46" s="24" t="s">
        <v>110</v>
      </c>
      <c r="W46" s="24" t="s">
        <v>13</v>
      </c>
      <c r="X46" s="28">
        <v>0.2613</v>
      </c>
      <c r="Z46" s="24" t="s">
        <v>21</v>
      </c>
      <c r="AA46" s="25">
        <v>27103.36</v>
      </c>
    </row>
    <row r="47" spans="1:27" ht="12.75">
      <c r="A47" s="24">
        <v>724</v>
      </c>
      <c r="B47" s="24" t="s">
        <v>67</v>
      </c>
      <c r="C47" s="24" t="s">
        <v>162</v>
      </c>
      <c r="D47" s="24">
        <v>18</v>
      </c>
      <c r="E47" s="24">
        <v>-1.74</v>
      </c>
      <c r="F47" s="25">
        <v>43.4212</v>
      </c>
      <c r="G47" s="25">
        <v>44.05</v>
      </c>
      <c r="H47" s="25">
        <v>41.05</v>
      </c>
      <c r="I47" s="25">
        <v>43</v>
      </c>
      <c r="J47" s="25">
        <v>42.6617</v>
      </c>
      <c r="K47" s="26">
        <v>86294</v>
      </c>
      <c r="L47" s="25">
        <v>3696536.72</v>
      </c>
      <c r="M47" s="27">
        <v>37589</v>
      </c>
      <c r="N47" s="24">
        <v>45.99</v>
      </c>
      <c r="O47" s="24">
        <v>38</v>
      </c>
      <c r="P47" s="24">
        <v>43</v>
      </c>
      <c r="Q47" s="24">
        <v>43.17</v>
      </c>
      <c r="R47" s="24">
        <v>5</v>
      </c>
      <c r="S47" s="24" t="s">
        <v>110</v>
      </c>
      <c r="W47" s="24" t="s">
        <v>12</v>
      </c>
      <c r="X47" s="28">
        <v>0.2643</v>
      </c>
      <c r="Z47" s="24" t="s">
        <v>74</v>
      </c>
      <c r="AA47" s="25">
        <v>26000</v>
      </c>
    </row>
    <row r="48" spans="1:27" ht="12.75">
      <c r="A48" s="24">
        <v>150</v>
      </c>
      <c r="B48" s="24" t="s">
        <v>49</v>
      </c>
      <c r="C48" s="24" t="s">
        <v>145</v>
      </c>
      <c r="D48" s="24">
        <v>18</v>
      </c>
      <c r="E48" s="24">
        <v>-2.7</v>
      </c>
      <c r="F48" s="25">
        <v>460</v>
      </c>
      <c r="G48" s="25">
        <v>450</v>
      </c>
      <c r="H48" s="25">
        <v>252.01</v>
      </c>
      <c r="I48" s="25">
        <v>450</v>
      </c>
      <c r="J48" s="25">
        <v>447.5453</v>
      </c>
      <c r="K48" s="26">
        <v>107</v>
      </c>
      <c r="L48" s="25">
        <v>46518.6</v>
      </c>
      <c r="M48" s="27">
        <v>37546</v>
      </c>
      <c r="N48" s="24">
        <v>600</v>
      </c>
      <c r="O48" s="24">
        <v>252.01</v>
      </c>
      <c r="P48" s="24">
        <v>258.01</v>
      </c>
      <c r="Q48" s="24">
        <v>450</v>
      </c>
      <c r="R48" s="24">
        <v>5</v>
      </c>
      <c r="S48" s="24" t="s">
        <v>110</v>
      </c>
      <c r="W48" s="24" t="s">
        <v>51</v>
      </c>
      <c r="X48" s="28">
        <v>0.2857</v>
      </c>
      <c r="Z48" s="24" t="s">
        <v>63</v>
      </c>
      <c r="AA48" s="25">
        <v>12485</v>
      </c>
    </row>
    <row r="49" spans="1:27" ht="12.75">
      <c r="A49" s="24">
        <v>11002</v>
      </c>
      <c r="B49" s="24" t="s">
        <v>14</v>
      </c>
      <c r="C49" s="24" t="s">
        <v>108</v>
      </c>
      <c r="D49" s="24">
        <v>17</v>
      </c>
      <c r="E49" s="24">
        <v>-3.18</v>
      </c>
      <c r="F49" s="25">
        <v>27.03</v>
      </c>
      <c r="G49" s="25">
        <v>28.3</v>
      </c>
      <c r="H49" s="25">
        <v>25</v>
      </c>
      <c r="I49" s="25">
        <v>26.95</v>
      </c>
      <c r="J49" s="25">
        <v>26.169</v>
      </c>
      <c r="K49" s="26">
        <v>8210001</v>
      </c>
      <c r="L49" s="25">
        <v>2223988.6</v>
      </c>
      <c r="M49" s="27">
        <v>37589</v>
      </c>
      <c r="N49" s="24">
        <v>42</v>
      </c>
      <c r="O49" s="24">
        <v>25</v>
      </c>
      <c r="P49" s="24">
        <v>26</v>
      </c>
      <c r="Q49" s="24">
        <v>26.95</v>
      </c>
      <c r="R49" s="24">
        <v>4</v>
      </c>
      <c r="S49" s="24" t="s">
        <v>109</v>
      </c>
      <c r="W49" s="24" t="s">
        <v>18</v>
      </c>
      <c r="X49" s="28">
        <v>0.3273</v>
      </c>
      <c r="Z49" s="24" t="s">
        <v>66</v>
      </c>
      <c r="AA49" s="25">
        <v>11221.7</v>
      </c>
    </row>
    <row r="50" spans="1:27" ht="12.75">
      <c r="A50" s="24">
        <v>175</v>
      </c>
      <c r="B50" s="24" t="s">
        <v>60</v>
      </c>
      <c r="C50" s="24" t="s">
        <v>156</v>
      </c>
      <c r="D50" s="24">
        <v>18</v>
      </c>
      <c r="E50" s="24">
        <v>-3.26</v>
      </c>
      <c r="F50" s="25">
        <v>143.9393</v>
      </c>
      <c r="G50" s="25">
        <v>140</v>
      </c>
      <c r="H50" s="25">
        <v>129.02</v>
      </c>
      <c r="I50" s="25">
        <v>140</v>
      </c>
      <c r="J50" s="25">
        <v>139.2452</v>
      </c>
      <c r="K50" s="26">
        <v>484</v>
      </c>
      <c r="L50" s="25">
        <v>65796.66</v>
      </c>
      <c r="M50" s="27">
        <v>37585</v>
      </c>
      <c r="N50" s="24">
        <v>153</v>
      </c>
      <c r="O50" s="24">
        <v>129.02</v>
      </c>
      <c r="P50" s="24">
        <v>134</v>
      </c>
      <c r="Q50" s="24">
        <v>150</v>
      </c>
      <c r="R50" s="24">
        <v>5</v>
      </c>
      <c r="S50" s="24" t="s">
        <v>110</v>
      </c>
      <c r="W50" s="24" t="s">
        <v>30</v>
      </c>
      <c r="X50" s="28">
        <v>0.3762</v>
      </c>
      <c r="Z50" s="24" t="s">
        <v>55</v>
      </c>
      <c r="AA50" s="25">
        <v>11160</v>
      </c>
    </row>
    <row r="51" spans="1:27" ht="12.75">
      <c r="A51" s="24">
        <v>122</v>
      </c>
      <c r="B51" s="24" t="s">
        <v>29</v>
      </c>
      <c r="C51" s="24" t="s">
        <v>125</v>
      </c>
      <c r="D51" s="24">
        <v>18</v>
      </c>
      <c r="E51" s="24">
        <v>-3.27</v>
      </c>
      <c r="F51" s="25">
        <v>61</v>
      </c>
      <c r="G51" s="25">
        <v>62.58</v>
      </c>
      <c r="H51" s="25">
        <v>56.5</v>
      </c>
      <c r="I51" s="25">
        <v>59</v>
      </c>
      <c r="J51" s="25">
        <v>59</v>
      </c>
      <c r="K51" s="26">
        <v>2176</v>
      </c>
      <c r="L51" s="25">
        <v>127958.35</v>
      </c>
      <c r="M51" s="27">
        <v>37589</v>
      </c>
      <c r="N51" s="24">
        <v>80</v>
      </c>
      <c r="O51" s="24">
        <v>55</v>
      </c>
      <c r="P51" s="24">
        <v>58</v>
      </c>
      <c r="Q51" s="24">
        <v>61</v>
      </c>
      <c r="R51" s="24">
        <v>5</v>
      </c>
      <c r="S51" s="24" t="s">
        <v>110</v>
      </c>
      <c r="W51" s="24" t="s">
        <v>61</v>
      </c>
      <c r="X51" s="28">
        <v>0.6485</v>
      </c>
      <c r="Z51" s="24" t="s">
        <v>36</v>
      </c>
      <c r="AA51" s="25">
        <v>10020</v>
      </c>
    </row>
    <row r="52" spans="1:27" ht="12.75">
      <c r="A52" s="24">
        <v>682</v>
      </c>
      <c r="B52" s="24" t="s">
        <v>45</v>
      </c>
      <c r="C52" s="24" t="s">
        <v>141</v>
      </c>
      <c r="D52" s="24">
        <v>18</v>
      </c>
      <c r="E52" s="24">
        <v>-3.43</v>
      </c>
      <c r="F52" s="25">
        <v>49.1886</v>
      </c>
      <c r="G52" s="25">
        <v>49</v>
      </c>
      <c r="H52" s="25">
        <v>47.5</v>
      </c>
      <c r="I52" s="25">
        <v>47.5</v>
      </c>
      <c r="J52" s="25">
        <v>47.5</v>
      </c>
      <c r="K52" s="26">
        <v>1700</v>
      </c>
      <c r="L52" s="25">
        <v>81800</v>
      </c>
      <c r="M52" s="27">
        <v>37585</v>
      </c>
      <c r="N52" s="24">
        <v>64</v>
      </c>
      <c r="O52" s="24">
        <v>47.5</v>
      </c>
      <c r="P52" s="24" t="s">
        <v>101</v>
      </c>
      <c r="Q52" s="24">
        <v>60</v>
      </c>
      <c r="R52" s="24">
        <v>5</v>
      </c>
      <c r="S52" s="24" t="s">
        <v>110</v>
      </c>
      <c r="Z52" s="24" t="s">
        <v>39</v>
      </c>
      <c r="AA52" s="25">
        <v>8505</v>
      </c>
    </row>
    <row r="53" spans="1:27" ht="12.75">
      <c r="A53" s="24">
        <v>9001</v>
      </c>
      <c r="B53" s="24" t="s">
        <v>11</v>
      </c>
      <c r="C53" s="24" t="s">
        <v>100</v>
      </c>
      <c r="D53" s="24">
        <v>15</v>
      </c>
      <c r="E53" s="24">
        <v>-5.66</v>
      </c>
      <c r="F53" s="25">
        <v>53</v>
      </c>
      <c r="G53" s="25">
        <v>50.06</v>
      </c>
      <c r="H53" s="25">
        <v>50</v>
      </c>
      <c r="I53" s="25">
        <v>50</v>
      </c>
      <c r="J53" s="25">
        <v>50</v>
      </c>
      <c r="K53" s="26">
        <v>1640</v>
      </c>
      <c r="L53" s="25">
        <v>82089</v>
      </c>
      <c r="M53" s="27">
        <v>37546</v>
      </c>
      <c r="N53" s="24">
        <v>62</v>
      </c>
      <c r="O53" s="24">
        <v>50</v>
      </c>
      <c r="P53" s="24" t="s">
        <v>101</v>
      </c>
      <c r="Q53" s="24">
        <v>50</v>
      </c>
      <c r="R53" s="24">
        <v>2</v>
      </c>
      <c r="S53" s="24" t="s">
        <v>102</v>
      </c>
      <c r="Z53" s="24" t="s">
        <v>20</v>
      </c>
      <c r="AA53" s="25">
        <v>7560</v>
      </c>
    </row>
    <row r="54" spans="1:27" ht="12.75">
      <c r="A54" s="24">
        <v>346</v>
      </c>
      <c r="B54" s="24" t="s">
        <v>36</v>
      </c>
      <c r="C54" s="24" t="s">
        <v>132</v>
      </c>
      <c r="D54" s="24">
        <v>18</v>
      </c>
      <c r="E54" s="24">
        <v>-7.14</v>
      </c>
      <c r="F54" s="25">
        <v>70</v>
      </c>
      <c r="G54" s="25">
        <v>65</v>
      </c>
      <c r="H54" s="25">
        <v>56</v>
      </c>
      <c r="I54" s="25">
        <v>65</v>
      </c>
      <c r="J54" s="25">
        <v>65</v>
      </c>
      <c r="K54" s="26">
        <v>159</v>
      </c>
      <c r="L54" s="25">
        <v>10020</v>
      </c>
      <c r="M54" s="27">
        <v>37586</v>
      </c>
      <c r="N54" s="24">
        <v>105</v>
      </c>
      <c r="O54" s="24">
        <v>56</v>
      </c>
      <c r="P54" s="24">
        <v>55</v>
      </c>
      <c r="Q54" s="24">
        <v>80</v>
      </c>
      <c r="R54" s="24">
        <v>5</v>
      </c>
      <c r="S54" s="24" t="s">
        <v>110</v>
      </c>
      <c r="Z54" s="24" t="s">
        <v>35</v>
      </c>
      <c r="AA54" s="25">
        <v>6405</v>
      </c>
    </row>
    <row r="55" spans="1:27" ht="12.75">
      <c r="A55" s="24">
        <v>700</v>
      </c>
      <c r="B55" s="24" t="s">
        <v>66</v>
      </c>
      <c r="C55" s="24" t="s">
        <v>161</v>
      </c>
      <c r="D55" s="24">
        <v>18</v>
      </c>
      <c r="E55" s="24">
        <v>-7.7</v>
      </c>
      <c r="F55" s="25">
        <v>125</v>
      </c>
      <c r="G55" s="25">
        <v>125</v>
      </c>
      <c r="H55" s="25">
        <v>112.05</v>
      </c>
      <c r="I55" s="25">
        <v>115.38</v>
      </c>
      <c r="J55" s="25">
        <v>115.37</v>
      </c>
      <c r="K55" s="26">
        <v>97</v>
      </c>
      <c r="L55" s="25">
        <v>11221.7</v>
      </c>
      <c r="M55" s="27">
        <v>37586</v>
      </c>
      <c r="N55" s="24">
        <v>200</v>
      </c>
      <c r="O55" s="24">
        <v>80</v>
      </c>
      <c r="P55" s="24">
        <v>115.5</v>
      </c>
      <c r="Q55" s="24">
        <v>215</v>
      </c>
      <c r="R55" s="24">
        <v>5</v>
      </c>
      <c r="S55" s="24" t="s">
        <v>110</v>
      </c>
      <c r="Z55" s="24" t="s">
        <v>19</v>
      </c>
      <c r="AA55" s="25">
        <v>6158</v>
      </c>
    </row>
    <row r="56" spans="1:27" ht="12.75">
      <c r="A56" s="24">
        <v>291</v>
      </c>
      <c r="B56" s="24" t="s">
        <v>20</v>
      </c>
      <c r="C56" s="24" t="s">
        <v>117</v>
      </c>
      <c r="D56" s="24">
        <v>18</v>
      </c>
      <c r="E56" s="24">
        <v>-10</v>
      </c>
      <c r="F56" s="25">
        <v>50</v>
      </c>
      <c r="G56" s="25">
        <v>45</v>
      </c>
      <c r="H56" s="25">
        <v>45</v>
      </c>
      <c r="I56" s="25">
        <v>45</v>
      </c>
      <c r="J56" s="25">
        <v>45</v>
      </c>
      <c r="K56" s="26">
        <v>168</v>
      </c>
      <c r="L56" s="25">
        <v>7560</v>
      </c>
      <c r="M56" s="27">
        <v>37580</v>
      </c>
      <c r="N56" s="24">
        <v>80</v>
      </c>
      <c r="O56" s="24">
        <v>35</v>
      </c>
      <c r="P56" s="24">
        <v>45</v>
      </c>
      <c r="Q56" s="24" t="s">
        <v>101</v>
      </c>
      <c r="R56" s="24">
        <v>5</v>
      </c>
      <c r="S56" s="24" t="s">
        <v>110</v>
      </c>
      <c r="Z56" s="24" t="s">
        <v>16</v>
      </c>
      <c r="AA56" s="25">
        <v>5000</v>
      </c>
    </row>
    <row r="57" spans="1:27" ht="12.75">
      <c r="A57" s="24">
        <v>697</v>
      </c>
      <c r="B57" s="24" t="s">
        <v>35</v>
      </c>
      <c r="C57" s="24" t="s">
        <v>131</v>
      </c>
      <c r="D57" s="24">
        <v>18</v>
      </c>
      <c r="E57" s="24">
        <v>-12.5</v>
      </c>
      <c r="F57" s="25">
        <v>120</v>
      </c>
      <c r="G57" s="25">
        <v>105</v>
      </c>
      <c r="H57" s="25">
        <v>105</v>
      </c>
      <c r="I57" s="25">
        <v>105</v>
      </c>
      <c r="J57" s="25">
        <v>105</v>
      </c>
      <c r="K57" s="26">
        <v>61</v>
      </c>
      <c r="L57" s="25">
        <v>6405</v>
      </c>
      <c r="M57" s="27">
        <v>37581</v>
      </c>
      <c r="N57" s="24">
        <v>150</v>
      </c>
      <c r="O57" s="24">
        <v>100</v>
      </c>
      <c r="P57" s="24" t="s">
        <v>101</v>
      </c>
      <c r="Q57" s="24" t="s">
        <v>101</v>
      </c>
      <c r="R57" s="24">
        <v>5</v>
      </c>
      <c r="S57" s="24" t="s">
        <v>110</v>
      </c>
      <c r="Z57" s="24" t="s">
        <v>52</v>
      </c>
      <c r="AA57" s="25">
        <v>4650</v>
      </c>
    </row>
    <row r="58" spans="1:27" ht="12.75">
      <c r="A58" s="24">
        <v>362</v>
      </c>
      <c r="B58" s="24" t="s">
        <v>42</v>
      </c>
      <c r="C58" s="24" t="s">
        <v>138</v>
      </c>
      <c r="D58" s="24">
        <v>18</v>
      </c>
      <c r="E58" s="24">
        <v>-24.97</v>
      </c>
      <c r="F58" s="25">
        <v>13.3288</v>
      </c>
      <c r="G58" s="25">
        <v>10</v>
      </c>
      <c r="H58" s="25">
        <v>10</v>
      </c>
      <c r="I58" s="25">
        <v>10</v>
      </c>
      <c r="J58" s="25">
        <v>10</v>
      </c>
      <c r="K58" s="26">
        <v>5260</v>
      </c>
      <c r="L58" s="25">
        <v>52600</v>
      </c>
      <c r="M58" s="27">
        <v>37568</v>
      </c>
      <c r="N58" s="24">
        <v>60</v>
      </c>
      <c r="O58" s="24">
        <v>10</v>
      </c>
      <c r="P58" s="24" t="s">
        <v>101</v>
      </c>
      <c r="Q58" s="24">
        <v>15</v>
      </c>
      <c r="R58" s="24">
        <v>5</v>
      </c>
      <c r="S58" s="24" t="s">
        <v>110</v>
      </c>
      <c r="Z58" s="24" t="s">
        <v>69</v>
      </c>
      <c r="AA58" s="25">
        <v>3730.6</v>
      </c>
    </row>
    <row r="59" spans="1:27" ht="12.75">
      <c r="A59" s="24">
        <v>65</v>
      </c>
      <c r="B59" s="24" t="s">
        <v>63</v>
      </c>
      <c r="C59" s="24" t="s">
        <v>159</v>
      </c>
      <c r="D59" s="24">
        <v>18</v>
      </c>
      <c r="E59" s="24">
        <v>-32.43</v>
      </c>
      <c r="F59" s="25">
        <v>7.4</v>
      </c>
      <c r="G59" s="25">
        <v>5</v>
      </c>
      <c r="H59" s="25">
        <v>5</v>
      </c>
      <c r="I59" s="25">
        <v>5</v>
      </c>
      <c r="J59" s="25">
        <v>5</v>
      </c>
      <c r="K59" s="26">
        <v>2497</v>
      </c>
      <c r="L59" s="25">
        <v>12485</v>
      </c>
      <c r="M59" s="27">
        <v>37519</v>
      </c>
      <c r="N59" s="24">
        <v>7.4</v>
      </c>
      <c r="O59" s="24">
        <v>5</v>
      </c>
      <c r="P59" s="24" t="s">
        <v>101</v>
      </c>
      <c r="Q59" s="24" t="s">
        <v>101</v>
      </c>
      <c r="R59" s="24">
        <v>5</v>
      </c>
      <c r="S59" s="24" t="s">
        <v>110</v>
      </c>
      <c r="Z59" s="24" t="s">
        <v>37</v>
      </c>
      <c r="AA59" s="25">
        <v>2550</v>
      </c>
    </row>
    <row r="60" spans="1:27" ht="12.75">
      <c r="A60" s="24">
        <v>164</v>
      </c>
      <c r="B60" s="24" t="s">
        <v>54</v>
      </c>
      <c r="C60" s="24" t="s">
        <v>150</v>
      </c>
      <c r="D60" s="24">
        <v>18</v>
      </c>
      <c r="E60" s="24">
        <v>-44.75</v>
      </c>
      <c r="F60" s="25">
        <v>276.9411</v>
      </c>
      <c r="G60" s="25">
        <v>210</v>
      </c>
      <c r="H60" s="25">
        <v>153</v>
      </c>
      <c r="I60" s="25">
        <v>153</v>
      </c>
      <c r="J60" s="25">
        <v>153</v>
      </c>
      <c r="K60" s="26">
        <v>1944</v>
      </c>
      <c r="L60" s="25">
        <v>400480</v>
      </c>
      <c r="M60" s="27">
        <v>37582</v>
      </c>
      <c r="N60" s="24">
        <v>300</v>
      </c>
      <c r="O60" s="24">
        <v>130</v>
      </c>
      <c r="P60" s="24">
        <v>160.11</v>
      </c>
      <c r="Q60" s="24">
        <v>202</v>
      </c>
      <c r="R60" s="24">
        <v>5</v>
      </c>
      <c r="S60" s="24" t="s">
        <v>110</v>
      </c>
      <c r="Z60" s="24" t="s">
        <v>23</v>
      </c>
      <c r="AA60" s="25">
        <v>2337</v>
      </c>
    </row>
    <row r="61" spans="1:27" ht="12.75">
      <c r="A61" s="24">
        <v>260</v>
      </c>
      <c r="B61" s="24" t="s">
        <v>22</v>
      </c>
      <c r="C61" s="24" t="s">
        <v>119</v>
      </c>
      <c r="D61" s="24">
        <v>18</v>
      </c>
      <c r="E61" s="24">
        <v>-50</v>
      </c>
      <c r="F61" s="25">
        <v>400</v>
      </c>
      <c r="G61" s="25">
        <v>200</v>
      </c>
      <c r="H61" s="25">
        <v>200</v>
      </c>
      <c r="I61" s="25">
        <v>200</v>
      </c>
      <c r="J61" s="25">
        <v>200</v>
      </c>
      <c r="K61" s="26">
        <v>355</v>
      </c>
      <c r="L61" s="25">
        <v>71000</v>
      </c>
      <c r="M61" s="27">
        <v>37546</v>
      </c>
      <c r="N61" s="24">
        <v>400</v>
      </c>
      <c r="O61" s="24">
        <v>200</v>
      </c>
      <c r="P61" s="24">
        <v>100</v>
      </c>
      <c r="Q61" s="24" t="s">
        <v>101</v>
      </c>
      <c r="R61" s="24">
        <v>5</v>
      </c>
      <c r="S61" s="24" t="s">
        <v>110</v>
      </c>
      <c r="Z61" s="24" t="s">
        <v>24</v>
      </c>
      <c r="AA61" s="25">
        <v>2160</v>
      </c>
    </row>
    <row r="62" spans="1:27" ht="12.75">
      <c r="A62" s="24">
        <v>318</v>
      </c>
      <c r="B62" s="24" t="s">
        <v>40</v>
      </c>
      <c r="C62" s="24" t="s">
        <v>136</v>
      </c>
      <c r="D62" s="24">
        <v>18</v>
      </c>
      <c r="E62" s="24">
        <v>-57.14</v>
      </c>
      <c r="F62" s="25">
        <v>700</v>
      </c>
      <c r="G62" s="25">
        <v>300</v>
      </c>
      <c r="H62" s="25">
        <v>50</v>
      </c>
      <c r="I62" s="25">
        <v>300</v>
      </c>
      <c r="J62" s="25">
        <v>300</v>
      </c>
      <c r="K62" s="26">
        <v>11</v>
      </c>
      <c r="L62" s="25">
        <v>2050</v>
      </c>
      <c r="M62" s="27">
        <v>37488</v>
      </c>
      <c r="N62" s="24">
        <v>1100</v>
      </c>
      <c r="O62" s="24">
        <v>50</v>
      </c>
      <c r="P62" s="24">
        <v>400</v>
      </c>
      <c r="Q62" s="24">
        <v>580</v>
      </c>
      <c r="R62" s="24">
        <v>5</v>
      </c>
      <c r="S62" s="24" t="s">
        <v>110</v>
      </c>
      <c r="Z62" s="24" t="s">
        <v>40</v>
      </c>
      <c r="AA62" s="25">
        <v>2050</v>
      </c>
    </row>
    <row r="63" spans="1:27" ht="12.75">
      <c r="A63" s="24">
        <v>139</v>
      </c>
      <c r="B63" s="24" t="s">
        <v>43</v>
      </c>
      <c r="C63" s="24" t="s">
        <v>139</v>
      </c>
      <c r="D63" s="24">
        <v>18</v>
      </c>
      <c r="E63" s="24">
        <v>-65.13</v>
      </c>
      <c r="F63" s="25">
        <v>631.01</v>
      </c>
      <c r="G63" s="25">
        <v>250</v>
      </c>
      <c r="H63" s="25">
        <v>208</v>
      </c>
      <c r="I63" s="25">
        <v>220</v>
      </c>
      <c r="J63" s="25">
        <v>220</v>
      </c>
      <c r="K63" s="26">
        <v>512</v>
      </c>
      <c r="L63" s="25">
        <v>116072</v>
      </c>
      <c r="M63" s="27">
        <v>37588</v>
      </c>
      <c r="N63" s="24">
        <v>1105</v>
      </c>
      <c r="O63" s="24">
        <v>208</v>
      </c>
      <c r="P63" s="24">
        <v>208.02</v>
      </c>
      <c r="Q63" s="24">
        <v>220</v>
      </c>
      <c r="R63" s="24">
        <v>5</v>
      </c>
      <c r="S63" s="24" t="s">
        <v>110</v>
      </c>
      <c r="Z63" s="24" t="s">
        <v>30</v>
      </c>
      <c r="AA63" s="25">
        <v>1500</v>
      </c>
    </row>
    <row r="64" spans="1:27" ht="12.75">
      <c r="A64" s="24">
        <v>670</v>
      </c>
      <c r="B64" s="24" t="s">
        <v>75</v>
      </c>
      <c r="C64" s="24" t="s">
        <v>169</v>
      </c>
      <c r="D64" s="24">
        <v>18</v>
      </c>
      <c r="G64" s="25">
        <v>125.88</v>
      </c>
      <c r="H64" s="25">
        <v>125.88</v>
      </c>
      <c r="I64" s="25">
        <v>125.88</v>
      </c>
      <c r="J64" s="25">
        <v>125.88</v>
      </c>
      <c r="K64" s="26">
        <v>23907</v>
      </c>
      <c r="L64" s="25">
        <v>3009413.16</v>
      </c>
      <c r="M64" s="27" t="s">
        <v>101</v>
      </c>
      <c r="N64" s="24">
        <v>125.88</v>
      </c>
      <c r="O64" s="24">
        <v>125.88</v>
      </c>
      <c r="P64" s="24" t="s">
        <v>101</v>
      </c>
      <c r="Q64" s="24" t="s">
        <v>101</v>
      </c>
      <c r="R64" s="24">
        <v>5</v>
      </c>
      <c r="S64" s="24" t="s">
        <v>110</v>
      </c>
      <c r="Z64" s="24" t="s">
        <v>72</v>
      </c>
      <c r="AA64" s="25">
        <v>1080</v>
      </c>
    </row>
    <row r="65" spans="1:27" ht="12.75">
      <c r="A65" s="24">
        <v>14003</v>
      </c>
      <c r="B65" s="24" t="s">
        <v>27</v>
      </c>
      <c r="C65" s="24" t="s">
        <v>124</v>
      </c>
      <c r="D65" s="24">
        <v>18</v>
      </c>
      <c r="G65" s="25">
        <v>400</v>
      </c>
      <c r="H65" s="25">
        <v>400</v>
      </c>
      <c r="I65" s="25">
        <v>400</v>
      </c>
      <c r="J65" s="25">
        <v>400</v>
      </c>
      <c r="K65" s="26">
        <v>4971</v>
      </c>
      <c r="L65" s="25">
        <v>1988400</v>
      </c>
      <c r="M65" s="27" t="s">
        <v>101</v>
      </c>
      <c r="N65" s="24">
        <v>400</v>
      </c>
      <c r="O65" s="24">
        <v>400</v>
      </c>
      <c r="P65" s="24" t="s">
        <v>101</v>
      </c>
      <c r="Q65" s="24" t="s">
        <v>101</v>
      </c>
      <c r="R65" s="24">
        <v>5</v>
      </c>
      <c r="S65" s="24" t="s">
        <v>110</v>
      </c>
      <c r="Z65" s="24" t="s">
        <v>33</v>
      </c>
      <c r="AA65" s="25">
        <v>1000</v>
      </c>
    </row>
    <row r="66" spans="1:27" ht="12.75">
      <c r="A66" s="24">
        <v>329</v>
      </c>
      <c r="B66" s="24" t="s">
        <v>32</v>
      </c>
      <c r="C66" s="24" t="s">
        <v>128</v>
      </c>
      <c r="D66" s="24">
        <v>18</v>
      </c>
      <c r="G66" s="25">
        <v>86.17</v>
      </c>
      <c r="H66" s="25">
        <v>86.17</v>
      </c>
      <c r="I66" s="25">
        <v>86.17</v>
      </c>
      <c r="J66" s="25">
        <v>86.17</v>
      </c>
      <c r="K66" s="26">
        <v>123512</v>
      </c>
      <c r="L66" s="25">
        <v>10643029.04</v>
      </c>
      <c r="M66" s="27" t="s">
        <v>101</v>
      </c>
      <c r="N66" s="24">
        <v>86.17</v>
      </c>
      <c r="O66" s="24">
        <v>86.17</v>
      </c>
      <c r="P66" s="24" t="s">
        <v>101</v>
      </c>
      <c r="Q66" s="24" t="s">
        <v>101</v>
      </c>
      <c r="R66" s="24">
        <v>5</v>
      </c>
      <c r="S66" s="24" t="s">
        <v>110</v>
      </c>
      <c r="Z66" s="24" t="s">
        <v>18</v>
      </c>
      <c r="AA66" s="25">
        <v>959.6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2002-12-30T15:30:59Z</cp:lastPrinted>
  <dcterms:created xsi:type="dcterms:W3CDTF">2002-12-30T15:22:21Z</dcterms:created>
  <dcterms:modified xsi:type="dcterms:W3CDTF">2002-12-30T15:35:02Z</dcterms:modified>
  <cp:category/>
  <cp:version/>
  <cp:contentType/>
  <cp:contentStatus/>
</cp:coreProperties>
</file>