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<sst xmlns="http://schemas.openxmlformats.org/spreadsheetml/2006/main" count="522" uniqueCount="164">
  <si>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</si>
  <si>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</si>
  <si>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</si>
  <si>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</si>
  <si>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</si>
  <si>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</si>
  <si>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</si>
  <si>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</si>
  <si>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</si>
  <si>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</si>
  <si>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</si>
  <si>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</si>
  <si>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</si>
  <si>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</si>
  <si>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</si>
  <si>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</si>
  <si>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EKOM-R-A</t>
  </si>
  <si>
    <t>SNBA-P-A</t>
  </si>
  <si>
    <t>SNBA-R-A</t>
  </si>
  <si>
    <t>UKUPNI PROMET - Kotacija javnih dioničkih društava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</si>
  <si>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</si>
  <si>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</si>
  <si>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</si>
  <si>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</si>
  <si>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</si>
  <si>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</si>
  <si>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</si>
  <si>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</si>
  <si>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</si>
  <si>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ATLS-R-A</t>
  </si>
  <si>
    <t>BDSS-R-A</t>
  </si>
  <si>
    <t>BLSC-R-A</t>
  </si>
  <si>
    <t>CHBL-R-A</t>
  </si>
  <si>
    <t>CHGB-R-A</t>
  </si>
  <si>
    <t>CROS-R-A</t>
  </si>
  <si>
    <t>DABA-R-A</t>
  </si>
  <si>
    <t>ELKA-R-A</t>
  </si>
  <si>
    <t>ELPR-R-A</t>
  </si>
  <si>
    <t>ERNT-R-A</t>
  </si>
  <si>
    <t>EXPF-R-A</t>
  </si>
  <si>
    <t>GKBA-P-A</t>
  </si>
  <si>
    <t>HDBK-R-A</t>
  </si>
  <si>
    <t>HICZ-R-B</t>
  </si>
  <si>
    <t>HIMR-R-A</t>
  </si>
  <si>
    <t>HMAM-R-A</t>
  </si>
  <si>
    <t>HRBC-R-A</t>
  </si>
  <si>
    <t>INDG-R-A</t>
  </si>
  <si>
    <t>JDRA-R-A</t>
  </si>
  <si>
    <t>JDTC-R-A</t>
  </si>
  <si>
    <t>JDTT-R-A</t>
  </si>
  <si>
    <t>KABA-R-A</t>
  </si>
  <si>
    <t>KORF-R-A</t>
  </si>
  <si>
    <t>KRAS-R-A</t>
  </si>
  <si>
    <t>LANO-R-A</t>
  </si>
  <si>
    <t>LEDO-R-A</t>
  </si>
  <si>
    <t>LRH-R-A</t>
  </si>
  <si>
    <t>MIV-R-A</t>
  </si>
  <si>
    <t>PBZ-R-A</t>
  </si>
  <si>
    <t>PIKR-R-A</t>
  </si>
  <si>
    <t>PLAG-R-A</t>
  </si>
  <si>
    <t>RDBA-R-A</t>
  </si>
  <si>
    <t>RIVP-R-A</t>
  </si>
  <si>
    <t>SDBA-R-A</t>
  </si>
  <si>
    <t>SLBD-R-A</t>
  </si>
  <si>
    <t>SLPF-R-A</t>
  </si>
  <si>
    <t>SNCE-R-A</t>
  </si>
  <si>
    <t>SNHO-R-A</t>
  </si>
  <si>
    <t>SPVA-R-A</t>
  </si>
  <si>
    <t>SSNC-P-A1</t>
  </si>
  <si>
    <t>SSNC-R-A</t>
  </si>
  <si>
    <t>TEP-R-A</t>
  </si>
  <si>
    <t>TGPO-R-A</t>
  </si>
  <si>
    <t>TNPL-R-A</t>
  </si>
  <si>
    <t>VART-R-1</t>
  </si>
  <si>
    <t>VLBT-R-A</t>
  </si>
  <si>
    <t>VLPV-R-A</t>
  </si>
  <si>
    <t>VSK-P-A</t>
  </si>
  <si>
    <t>ZLAR-R-A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</si>
  <si>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</si>
  <si>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</si>
  <si>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</si>
  <si>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</si>
  <si>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</si>
  <si>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</si>
  <si>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</si>
  <si>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</si>
  <si>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</si>
  <si>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</si>
  <si>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</si>
  <si>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</si>
  <si>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</si>
  <si>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</si>
  <si>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</si>
  <si>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</si>
  <si>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</si>
  <si>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</si>
  <si>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</si>
  <si>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</si>
  <si>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</si>
  <si>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</si>
  <si>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</si>
  <si>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</si>
  <si>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</si>
  <si>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(null)</t>
  </si>
  <si>
    <t>EKO MEĐIMURJE D.D. ČAKOVEC</t>
  </si>
  <si>
    <t>SLATINSKA BANKA D.D. SLATINA-povlaštena</t>
  </si>
  <si>
    <t>SLATINSKA BANKA D.D. SLATINA - redovna</t>
  </si>
  <si>
    <t>PIF PLETER D.D. VARAŽDIN</t>
  </si>
  <si>
    <t>PIF kotacija</t>
  </si>
  <si>
    <t>PRAVO MINISTARSTVA FINANCIJA RH</t>
  </si>
  <si>
    <t>Kotacija prava</t>
  </si>
  <si>
    <t>Ostali</t>
  </si>
  <si>
    <t>PRAVO MJROG-a</t>
  </si>
  <si>
    <t>ANITA D.D. VRSAR</t>
  </si>
  <si>
    <t>ATLAS D.D. DUBROVNIK</t>
  </si>
  <si>
    <t>BRODOSPAS D.D. SPLIT</t>
  </si>
  <si>
    <t>BELIŠĆE D.D. BELIŠĆE</t>
  </si>
  <si>
    <t>CHROMOS-BOJE I LAKOVI D.D. ZAGREB</t>
  </si>
  <si>
    <t>CHROMOS TVO. GRAFIČKIH BOJA D.D. SAMOBOR</t>
  </si>
  <si>
    <t>CROATIA OSIGURANJE D.D. ZAGREB</t>
  </si>
  <si>
    <t>NOVA BANKA D.D. ZAGREB</t>
  </si>
  <si>
    <t>ELKA D.D. ZAGREB</t>
  </si>
  <si>
    <t>ELEKTROPROMET D.D. ZAGREB</t>
  </si>
  <si>
    <t>ERICSSON NIKOLA TESLA D.D. ZAGREB</t>
  </si>
  <si>
    <t>EXPANDIA FOND ZIF D.D. ZAGREB</t>
  </si>
  <si>
    <t>GOSPODARSKO-KREDITNA BANKA D.D. ZAGREB</t>
  </si>
  <si>
    <t>DUBROVNIK - BABIN KUK  D.D. DUBROVNIK</t>
  </si>
  <si>
    <t>HOTEL OPERA D.D. ZAGREB</t>
  </si>
  <si>
    <t>IMPERIAL D.D. RAB</t>
  </si>
  <si>
    <t>HOTELI MAKARSKA D.D. MAKARSKA</t>
  </si>
  <si>
    <t>RABAC D.D. RABAC</t>
  </si>
  <si>
    <t>INDUSTROGRADNJA D.D. ZAGREB</t>
  </si>
  <si>
    <t>JADRANKA D.D. MALI LOŠINJ</t>
  </si>
  <si>
    <t>JADRAN TVORNICA ČARAPA D.D. ZAGREB</t>
  </si>
  <si>
    <t>JADRANTURIST D.D. ROVINJ</t>
  </si>
  <si>
    <t>KARLOVAČKA BANKA D.D. KARLOVAC</t>
  </si>
  <si>
    <t>KORIFEJ D.D. ZAGREB</t>
  </si>
  <si>
    <t>KRAŠ D.D. ZAGREB</t>
  </si>
  <si>
    <t>LAGUNA D.D. NOVIGRAD</t>
  </si>
  <si>
    <t>LEDO D.D.  ZAGREB</t>
  </si>
  <si>
    <t>LIBURNIA RIVIERA HOTELI D.D OPATIJA</t>
  </si>
  <si>
    <t>MIV D.D. VARAŽDIN</t>
  </si>
  <si>
    <t>PRIVREDNA BANKA D.D. ZAGREB</t>
  </si>
  <si>
    <t>PIK RIJEKA D.D. RIJEKA</t>
  </si>
  <si>
    <t>PLAVA LAGUNA D.D. POREČ</t>
  </si>
  <si>
    <t>RIADRIA BANKA D.D RIJEKA</t>
  </si>
  <si>
    <t>RIVIERA HOLDING D.D. POREČ</t>
  </si>
  <si>
    <t>SPLITSKO - DALMATINSKA BANKA D.D. SPLIT</t>
  </si>
  <si>
    <t>SLOBODA D.D. OSIJEK</t>
  </si>
  <si>
    <t>SLAVONSKI ZIF D.D. OSIJEK</t>
  </si>
  <si>
    <t>SUNCE ZIF D.D. ZAGREB</t>
  </si>
  <si>
    <t>SN HOLDING D.D. ZAGREB</t>
  </si>
  <si>
    <t>SPAČVA D.D. VINKOVCI</t>
  </si>
  <si>
    <t>BANKA SONIC D.D. ZAGREB - povlaštena</t>
  </si>
  <si>
    <t>BANKA SONIC D.D. ZAGREB - redovna</t>
  </si>
  <si>
    <t>TEP-TVO. ELEKTROTEH. PROIZ. D.D. ZAGREB</t>
  </si>
  <si>
    <t>TP OGULIN D.D. OGULIN</t>
  </si>
  <si>
    <t>TANKERSKA PLOVIDBA D.D. ZADAR</t>
  </si>
  <si>
    <t>VARTEKS D.D. VARAŽDIN</t>
  </si>
  <si>
    <t>VELEBIT ZIF D.D. ZAGREB</t>
  </si>
  <si>
    <t>PPK VALPOVO D.D. VALPOVO</t>
  </si>
  <si>
    <t>BANKA KOVANICA D.D. VARAŽDIN</t>
  </si>
  <si>
    <t>ZLATNI RAT D.D. BOL</t>
  </si>
  <si>
    <t>ZAŠTITA-ZAGREB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</si>
</sst>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1.6.2003 do 30.6.2003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work!$AF$2:$AF$45</c:f>
              <c:strCache>
                <c:ptCount val="44"/>
                <c:pt idx="0">
                  <c:v>HDBK-R-A</c:v>
                </c:pt>
                <c:pt idx="1">
                  <c:v>ZSZG-R-A</c:v>
                </c:pt>
                <c:pt idx="2">
                  <c:v>ZLAR-R-A</c:v>
                </c:pt>
                <c:pt idx="3">
                  <c:v>ATLS-R-A</c:v>
                </c:pt>
                <c:pt idx="4">
                  <c:v>INDG-R-A</c:v>
                </c:pt>
                <c:pt idx="5">
                  <c:v>KRAS-R-A</c:v>
                </c:pt>
                <c:pt idx="6">
                  <c:v>PBZ-R-A</c:v>
                </c:pt>
                <c:pt idx="7">
                  <c:v>RIVP-R-A</c:v>
                </c:pt>
                <c:pt idx="8">
                  <c:v>ERNT-R-A</c:v>
                </c:pt>
                <c:pt idx="9">
                  <c:v>TNPL-R-A</c:v>
                </c:pt>
                <c:pt idx="10">
                  <c:v>SNCE-R-A</c:v>
                </c:pt>
                <c:pt idx="11">
                  <c:v>KABA-R-A</c:v>
                </c:pt>
                <c:pt idx="12">
                  <c:v>CHBL-R-A</c:v>
                </c:pt>
                <c:pt idx="13">
                  <c:v>ANTA-R-A</c:v>
                </c:pt>
                <c:pt idx="14">
                  <c:v>VART-R-1</c:v>
                </c:pt>
                <c:pt idx="15">
                  <c:v>SSNC-P-A1</c:v>
                </c:pt>
                <c:pt idx="16">
                  <c:v>EXPF-R-A</c:v>
                </c:pt>
                <c:pt idx="17">
                  <c:v>HICZ-R-B</c:v>
                </c:pt>
                <c:pt idx="18">
                  <c:v>SSNC-R-A</c:v>
                </c:pt>
                <c:pt idx="19">
                  <c:v>PLTR-R-A</c:v>
                </c:pt>
                <c:pt idx="20">
                  <c:v>CROS-R-A</c:v>
                </c:pt>
                <c:pt idx="21">
                  <c:v>RHMF-A-A</c:v>
                </c:pt>
                <c:pt idx="22">
                  <c:v>JDTC-R-A</c:v>
                </c:pt>
                <c:pt idx="23">
                  <c:v>RHMJ-A-A</c:v>
                </c:pt>
                <c:pt idx="24">
                  <c:v>VLBT-R-A</c:v>
                </c:pt>
                <c:pt idx="25">
                  <c:v>BLSC-R-A</c:v>
                </c:pt>
                <c:pt idx="26">
                  <c:v>ELKA-R-A</c:v>
                </c:pt>
                <c:pt idx="27">
                  <c:v>KORF-R-A</c:v>
                </c:pt>
                <c:pt idx="28">
                  <c:v>SNHO-R-A</c:v>
                </c:pt>
                <c:pt idx="29">
                  <c:v>DABA-R-A</c:v>
                </c:pt>
                <c:pt idx="30">
                  <c:v>HMAM-R-A</c:v>
                </c:pt>
                <c:pt idx="31">
                  <c:v>RDBA-R-A</c:v>
                </c:pt>
                <c:pt idx="32">
                  <c:v>JDRA-R-A</c:v>
                </c:pt>
                <c:pt idx="33">
                  <c:v>HRBC-R-A</c:v>
                </c:pt>
                <c:pt idx="34">
                  <c:v>SLPF-R-A</c:v>
                </c:pt>
                <c:pt idx="35">
                  <c:v>PIKR-R-A</c:v>
                </c:pt>
                <c:pt idx="36">
                  <c:v>PLAG-R-A</c:v>
                </c:pt>
                <c:pt idx="37">
                  <c:v>LANO-R-A</c:v>
                </c:pt>
                <c:pt idx="38">
                  <c:v>LEDO-R-A</c:v>
                </c:pt>
                <c:pt idx="39">
                  <c:v>SNBA-P-A</c:v>
                </c:pt>
                <c:pt idx="40">
                  <c:v>LRH-R-A</c:v>
                </c:pt>
                <c:pt idx="41">
                  <c:v>ELPR-R-A</c:v>
                </c:pt>
                <c:pt idx="42">
                  <c:v>TEP-R-A</c:v>
                </c:pt>
                <c:pt idx="43">
                  <c:v>VSK-P-A</c:v>
                </c:pt>
              </c:strCache>
            </c:strRef>
          </c:cat>
          <c:val>
            <c:numRef>
              <c:f>work!$AG$2:$AG$45</c:f>
              <c:numCache>
                <c:ptCount val="44"/>
                <c:pt idx="0">
                  <c:v>-0.4949</c:v>
                </c:pt>
                <c:pt idx="1">
                  <c:v>-0.4117</c:v>
                </c:pt>
                <c:pt idx="2">
                  <c:v>-0.21050000000000002</c:v>
                </c:pt>
                <c:pt idx="3">
                  <c:v>-0.1666</c:v>
                </c:pt>
                <c:pt idx="4">
                  <c:v>-0.15990000000000001</c:v>
                </c:pt>
                <c:pt idx="5">
                  <c:v>-0.11470000000000001</c:v>
                </c:pt>
                <c:pt idx="6">
                  <c:v>-0.0999</c:v>
                </c:pt>
                <c:pt idx="7">
                  <c:v>-0.0712</c:v>
                </c:pt>
                <c:pt idx="8">
                  <c:v>-0.0683</c:v>
                </c:pt>
                <c:pt idx="9">
                  <c:v>-0.047599999999999996</c:v>
                </c:pt>
                <c:pt idx="10">
                  <c:v>-0.0432</c:v>
                </c:pt>
                <c:pt idx="11">
                  <c:v>-0.04</c:v>
                </c:pt>
                <c:pt idx="12">
                  <c:v>-0.0349</c:v>
                </c:pt>
                <c:pt idx="13">
                  <c:v>-0.0344</c:v>
                </c:pt>
                <c:pt idx="14">
                  <c:v>-0.024399999999999998</c:v>
                </c:pt>
                <c:pt idx="15">
                  <c:v>-0.0199</c:v>
                </c:pt>
                <c:pt idx="16">
                  <c:v>-0.0033</c:v>
                </c:pt>
                <c:pt idx="17">
                  <c:v>-0.0003</c:v>
                </c:pt>
                <c:pt idx="18">
                  <c:v>-0.0001</c:v>
                </c:pt>
                <c:pt idx="19">
                  <c:v>0.0036</c:v>
                </c:pt>
                <c:pt idx="20">
                  <c:v>0.0089</c:v>
                </c:pt>
                <c:pt idx="21">
                  <c:v>0.0141</c:v>
                </c:pt>
                <c:pt idx="22">
                  <c:v>0.0256</c:v>
                </c:pt>
                <c:pt idx="23">
                  <c:v>0.0259</c:v>
                </c:pt>
                <c:pt idx="24">
                  <c:v>0.0259</c:v>
                </c:pt>
                <c:pt idx="25">
                  <c:v>0.0262</c:v>
                </c:pt>
                <c:pt idx="26">
                  <c:v>0.0338</c:v>
                </c:pt>
                <c:pt idx="27">
                  <c:v>0.0365</c:v>
                </c:pt>
                <c:pt idx="28">
                  <c:v>0.0482</c:v>
                </c:pt>
                <c:pt idx="29">
                  <c:v>0.0625</c:v>
                </c:pt>
                <c:pt idx="30">
                  <c:v>0.0666</c:v>
                </c:pt>
                <c:pt idx="31">
                  <c:v>0.0702</c:v>
                </c:pt>
                <c:pt idx="32">
                  <c:v>0.09050000000000001</c:v>
                </c:pt>
                <c:pt idx="33">
                  <c:v>0.0919</c:v>
                </c:pt>
                <c:pt idx="34">
                  <c:v>0.1066</c:v>
                </c:pt>
                <c:pt idx="35">
                  <c:v>0.125</c:v>
                </c:pt>
                <c:pt idx="36">
                  <c:v>0.1321</c:v>
                </c:pt>
                <c:pt idx="37">
                  <c:v>0.1429</c:v>
                </c:pt>
                <c:pt idx="38">
                  <c:v>0.1827</c:v>
                </c:pt>
                <c:pt idx="39">
                  <c:v>0.28350000000000003</c:v>
                </c:pt>
                <c:pt idx="40">
                  <c:v>0.3043</c:v>
                </c:pt>
                <c:pt idx="41">
                  <c:v>0.4888</c:v>
                </c:pt>
                <c:pt idx="42">
                  <c:v>0.8939</c:v>
                </c:pt>
                <c:pt idx="43">
                  <c:v>1.55</c:v>
                </c:pt>
              </c:numCache>
            </c:numRef>
          </c:val>
        </c:ser>
        <c:axId val="4434974"/>
        <c:axId val="39914767"/>
      </c:barChart>
      <c:catAx>
        <c:axId val="4434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auto val="1"/>
        <c:lblOffset val="0"/>
        <c:noMultiLvlLbl val="0"/>
      </c:catAx>
      <c:valAx>
        <c:axId val="39914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1.6.2003 do 30.6.2003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RHMF-A-A</c:v>
                </c:pt>
                <c:pt idx="1">
                  <c:v>BLSC-R-A</c:v>
                </c:pt>
                <c:pt idx="2">
                  <c:v>KORF-R-A</c:v>
                </c:pt>
                <c:pt idx="3">
                  <c:v>SLPF-R-A</c:v>
                </c:pt>
                <c:pt idx="4">
                  <c:v>ERNT-R-A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10835636.06</c:v>
                </c:pt>
                <c:pt idx="1">
                  <c:v>4443931.8</c:v>
                </c:pt>
                <c:pt idx="2">
                  <c:v>3762973.84</c:v>
                </c:pt>
                <c:pt idx="3">
                  <c:v>2836199.01</c:v>
                </c:pt>
                <c:pt idx="4">
                  <c:v>2608139.33</c:v>
                </c:pt>
                <c:pt idx="5">
                  <c:v>14928337.200000003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0.79575</cdr:y>
    </cdr:from>
    <cdr:to>
      <cdr:x>0.91425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0"/>
  <sheetViews>
    <sheetView showGridLines="0" tabSelected="1" zoomScale="85" zoomScaleNormal="85" workbookViewId="0" topLeftCell="A1">
      <selection activeCell="A1" sqref="A1:I16384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 t="s">
        <v>13</v>
      </c>
      <c r="C6" s="26">
        <v>45</v>
      </c>
      <c r="D6" s="27" t="s">
        <v>13</v>
      </c>
      <c r="E6" s="27" t="s">
        <v>13</v>
      </c>
      <c r="F6" s="27" t="s">
        <v>13</v>
      </c>
      <c r="G6" s="28" t="s">
        <v>13</v>
      </c>
      <c r="H6" s="29" t="s">
        <v>13</v>
      </c>
      <c r="I6" s="30" t="s">
        <v>13</v>
      </c>
    </row>
    <row r="7" spans="1:9" ht="19.5" customHeight="1" thickBot="1">
      <c r="A7" s="12" t="s">
        <v>14</v>
      </c>
      <c r="B7" s="13"/>
      <c r="C7" s="14"/>
      <c r="D7" s="14"/>
      <c r="E7" s="14"/>
      <c r="F7" s="14"/>
      <c r="G7" s="14"/>
      <c r="H7" s="15">
        <v>0</v>
      </c>
      <c r="I7" s="16">
        <v>0</v>
      </c>
    </row>
    <row r="8" ht="19.5" thickBot="1" thickTop="1"/>
    <row r="9" spans="1:9" ht="19.5" customHeight="1" thickTop="1">
      <c r="A9" s="19" t="s">
        <v>15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16</v>
      </c>
      <c r="B10" s="25" t="s">
        <v>13</v>
      </c>
      <c r="C10" s="27" t="s">
        <v>13</v>
      </c>
      <c r="D10" s="26">
        <v>400</v>
      </c>
      <c r="E10" s="26">
        <v>400</v>
      </c>
      <c r="F10" s="26">
        <v>400</v>
      </c>
      <c r="G10" s="31">
        <v>400</v>
      </c>
      <c r="H10" s="32">
        <v>94</v>
      </c>
      <c r="I10" s="33">
        <v>37600</v>
      </c>
    </row>
    <row r="11" spans="1:9" ht="18">
      <c r="A11" s="24" t="s">
        <v>17</v>
      </c>
      <c r="B11" s="25" t="s">
        <v>13</v>
      </c>
      <c r="C11" s="27" t="s">
        <v>13</v>
      </c>
      <c r="D11" s="26">
        <v>155</v>
      </c>
      <c r="E11" s="26">
        <v>130.22</v>
      </c>
      <c r="F11" s="26">
        <v>150</v>
      </c>
      <c r="G11" s="31">
        <v>150</v>
      </c>
      <c r="H11" s="32">
        <v>370</v>
      </c>
      <c r="I11" s="33">
        <v>52550.06</v>
      </c>
    </row>
    <row r="12" spans="1:9" ht="18">
      <c r="A12" s="24" t="s">
        <v>18</v>
      </c>
      <c r="B12" s="25" t="s">
        <v>13</v>
      </c>
      <c r="C12" s="27" t="s">
        <v>13</v>
      </c>
      <c r="D12" s="26">
        <v>180</v>
      </c>
      <c r="E12" s="26">
        <v>165</v>
      </c>
      <c r="F12" s="26">
        <v>165</v>
      </c>
      <c r="G12" s="31">
        <v>165</v>
      </c>
      <c r="H12" s="32">
        <v>52</v>
      </c>
      <c r="I12" s="33">
        <v>9135</v>
      </c>
    </row>
    <row r="13" spans="1:9" ht="19.5" customHeight="1" thickBot="1">
      <c r="A13" s="12" t="s">
        <v>19</v>
      </c>
      <c r="B13" s="13"/>
      <c r="C13" s="14"/>
      <c r="D13" s="14"/>
      <c r="E13" s="14"/>
      <c r="F13" s="14"/>
      <c r="G13" s="14"/>
      <c r="H13" s="15">
        <v>516</v>
      </c>
      <c r="I13" s="16">
        <v>99285.06</v>
      </c>
    </row>
    <row r="14" ht="19.5" thickBot="1" thickTop="1"/>
    <row r="15" spans="1:9" ht="19.5" customHeight="1" thickTop="1">
      <c r="A15" s="19" t="s">
        <v>20</v>
      </c>
      <c r="B15" s="20"/>
      <c r="C15" s="21"/>
      <c r="D15" s="21"/>
      <c r="E15" s="21"/>
      <c r="F15" s="21"/>
      <c r="G15" s="21"/>
      <c r="H15" s="22"/>
      <c r="I15" s="23"/>
    </row>
    <row r="16" spans="1:9" ht="18">
      <c r="A16" s="24" t="s">
        <v>21</v>
      </c>
      <c r="B16" s="34">
        <v>0.0036</v>
      </c>
      <c r="C16" s="26">
        <v>23.5247</v>
      </c>
      <c r="D16" s="26">
        <v>24.5</v>
      </c>
      <c r="E16" s="26">
        <v>23.01</v>
      </c>
      <c r="F16" s="26">
        <v>23.61</v>
      </c>
      <c r="G16" s="31">
        <v>23.61</v>
      </c>
      <c r="H16" s="32">
        <v>4252</v>
      </c>
      <c r="I16" s="33">
        <v>100175.35</v>
      </c>
    </row>
    <row r="17" spans="1:9" ht="19.5" customHeight="1" thickBot="1">
      <c r="A17" s="12" t="s">
        <v>22</v>
      </c>
      <c r="B17" s="13"/>
      <c r="C17" s="14"/>
      <c r="D17" s="14"/>
      <c r="E17" s="14"/>
      <c r="F17" s="14"/>
      <c r="G17" s="14"/>
      <c r="H17" s="15">
        <v>4252</v>
      </c>
      <c r="I17" s="16">
        <v>100175.35</v>
      </c>
    </row>
    <row r="18" ht="19.5" thickBot="1" thickTop="1"/>
    <row r="19" spans="1:9" ht="19.5" customHeight="1" thickTop="1">
      <c r="A19" s="19" t="s">
        <v>23</v>
      </c>
      <c r="B19" s="20"/>
      <c r="C19" s="21"/>
      <c r="D19" s="21"/>
      <c r="E19" s="21"/>
      <c r="F19" s="21"/>
      <c r="G19" s="21"/>
      <c r="H19" s="22"/>
      <c r="I19" s="23"/>
    </row>
    <row r="20" spans="1:9" ht="18">
      <c r="A20" s="24" t="s">
        <v>24</v>
      </c>
      <c r="B20" s="34">
        <v>0.0141</v>
      </c>
      <c r="C20" s="26">
        <v>38.6242</v>
      </c>
      <c r="D20" s="26">
        <v>44</v>
      </c>
      <c r="E20" s="26">
        <v>33</v>
      </c>
      <c r="F20" s="26">
        <v>38.02</v>
      </c>
      <c r="G20" s="31">
        <v>39.1714</v>
      </c>
      <c r="H20" s="32">
        <v>26858591</v>
      </c>
      <c r="I20" s="33">
        <v>10835636.06</v>
      </c>
    </row>
    <row r="21" spans="1:9" ht="18">
      <c r="A21" s="24" t="s">
        <v>25</v>
      </c>
      <c r="B21" s="34">
        <v>0.0259</v>
      </c>
      <c r="C21" s="26">
        <v>39.0865</v>
      </c>
      <c r="D21" s="26">
        <v>42</v>
      </c>
      <c r="E21" s="26">
        <v>34.99</v>
      </c>
      <c r="F21" s="26">
        <v>40.1</v>
      </c>
      <c r="G21" s="31">
        <v>40.1</v>
      </c>
      <c r="H21" s="32">
        <v>1855509</v>
      </c>
      <c r="I21" s="33">
        <v>735778.42</v>
      </c>
    </row>
    <row r="22" spans="1:9" ht="19.5" customHeight="1" thickBot="1">
      <c r="A22" s="12" t="s">
        <v>26</v>
      </c>
      <c r="B22" s="13"/>
      <c r="C22" s="14"/>
      <c r="D22" s="14"/>
      <c r="E22" s="14"/>
      <c r="F22" s="14"/>
      <c r="G22" s="14"/>
      <c r="H22" s="15">
        <v>28714100</v>
      </c>
      <c r="I22" s="16">
        <v>11571414.48</v>
      </c>
    </row>
    <row r="23" ht="19.5" thickBot="1" thickTop="1"/>
    <row r="24" spans="1:9" ht="19.5" customHeight="1" thickTop="1">
      <c r="A24" s="19" t="s">
        <v>27</v>
      </c>
      <c r="B24" s="20"/>
      <c r="C24" s="21"/>
      <c r="D24" s="21"/>
      <c r="E24" s="21"/>
      <c r="F24" s="21"/>
      <c r="G24" s="21"/>
      <c r="H24" s="22"/>
      <c r="I24" s="23"/>
    </row>
    <row r="25" spans="1:9" ht="18">
      <c r="A25" s="24" t="s">
        <v>28</v>
      </c>
      <c r="B25" s="34">
        <v>-0.0344</v>
      </c>
      <c r="C25" s="26">
        <v>1450.01</v>
      </c>
      <c r="D25" s="26">
        <v>1450</v>
      </c>
      <c r="E25" s="26">
        <v>1300</v>
      </c>
      <c r="F25" s="26">
        <v>1400</v>
      </c>
      <c r="G25" s="31">
        <v>1400</v>
      </c>
      <c r="H25" s="32">
        <v>157</v>
      </c>
      <c r="I25" s="33">
        <v>223190</v>
      </c>
    </row>
    <row r="26" spans="1:9" ht="18">
      <c r="A26" s="24" t="s">
        <v>29</v>
      </c>
      <c r="B26" s="34">
        <v>-0.1666</v>
      </c>
      <c r="C26" s="26">
        <v>21</v>
      </c>
      <c r="D26" s="26">
        <v>17.5</v>
      </c>
      <c r="E26" s="26">
        <v>17.5</v>
      </c>
      <c r="F26" s="26">
        <v>17.5</v>
      </c>
      <c r="G26" s="31">
        <v>17.5</v>
      </c>
      <c r="H26" s="32">
        <v>500</v>
      </c>
      <c r="I26" s="33">
        <v>8750</v>
      </c>
    </row>
    <row r="27" spans="1:9" ht="18">
      <c r="A27" s="24" t="s">
        <v>30</v>
      </c>
      <c r="B27" s="34">
        <v>0</v>
      </c>
      <c r="C27" s="26">
        <v>169.99</v>
      </c>
      <c r="D27" s="26">
        <v>180</v>
      </c>
      <c r="E27" s="26">
        <v>170</v>
      </c>
      <c r="F27" s="26">
        <v>170</v>
      </c>
      <c r="G27" s="31">
        <v>170</v>
      </c>
      <c r="H27" s="32">
        <v>1273</v>
      </c>
      <c r="I27" s="33">
        <v>224140</v>
      </c>
    </row>
    <row r="28" spans="1:9" ht="18">
      <c r="A28" s="24" t="s">
        <v>31</v>
      </c>
      <c r="B28" s="34">
        <v>0.0262</v>
      </c>
      <c r="C28" s="26">
        <v>124.8576</v>
      </c>
      <c r="D28" s="26">
        <v>128.14</v>
      </c>
      <c r="E28" s="26">
        <v>122.1</v>
      </c>
      <c r="F28" s="26">
        <v>128.14</v>
      </c>
      <c r="G28" s="31">
        <v>128.14</v>
      </c>
      <c r="H28" s="32">
        <v>36386</v>
      </c>
      <c r="I28" s="33">
        <v>4443931.8</v>
      </c>
    </row>
    <row r="29" spans="1:9" ht="18">
      <c r="A29" s="24" t="s">
        <v>32</v>
      </c>
      <c r="B29" s="34">
        <v>-0.0349</v>
      </c>
      <c r="C29" s="26">
        <v>57</v>
      </c>
      <c r="D29" s="26">
        <v>55.01</v>
      </c>
      <c r="E29" s="26">
        <v>55.01</v>
      </c>
      <c r="F29" s="26">
        <v>55.01</v>
      </c>
      <c r="G29" s="31">
        <v>55.01</v>
      </c>
      <c r="H29" s="32">
        <v>133</v>
      </c>
      <c r="I29" s="33">
        <v>7316.33</v>
      </c>
    </row>
    <row r="30" spans="1:9" ht="18">
      <c r="A30" s="24" t="s">
        <v>33</v>
      </c>
      <c r="B30" s="34">
        <v>0</v>
      </c>
      <c r="C30" s="26">
        <v>360</v>
      </c>
      <c r="D30" s="26">
        <v>360</v>
      </c>
      <c r="E30" s="26">
        <v>360</v>
      </c>
      <c r="F30" s="26">
        <v>360</v>
      </c>
      <c r="G30" s="31">
        <v>360</v>
      </c>
      <c r="H30" s="32">
        <v>50</v>
      </c>
      <c r="I30" s="33">
        <v>18000</v>
      </c>
    </row>
    <row r="31" spans="1:9" ht="18">
      <c r="A31" s="24" t="s">
        <v>34</v>
      </c>
      <c r="B31" s="34">
        <v>0.0089</v>
      </c>
      <c r="C31" s="26">
        <v>3716.7567</v>
      </c>
      <c r="D31" s="26">
        <v>3750</v>
      </c>
      <c r="E31" s="26">
        <v>3000</v>
      </c>
      <c r="F31" s="26">
        <v>3750</v>
      </c>
      <c r="G31" s="31">
        <v>3750</v>
      </c>
      <c r="H31" s="32">
        <v>393</v>
      </c>
      <c r="I31" s="33">
        <v>1470000</v>
      </c>
    </row>
    <row r="32" spans="1:9" ht="18">
      <c r="A32" s="24" t="s">
        <v>35</v>
      </c>
      <c r="B32" s="34">
        <v>0.0625</v>
      </c>
      <c r="C32" s="26">
        <v>160</v>
      </c>
      <c r="D32" s="26">
        <v>170</v>
      </c>
      <c r="E32" s="26">
        <v>165.01</v>
      </c>
      <c r="F32" s="26">
        <v>170</v>
      </c>
      <c r="G32" s="31">
        <v>170</v>
      </c>
      <c r="H32" s="32">
        <v>387</v>
      </c>
      <c r="I32" s="33">
        <v>65291</v>
      </c>
    </row>
    <row r="33" spans="1:9" ht="18">
      <c r="A33" s="24" t="s">
        <v>16</v>
      </c>
      <c r="B33" s="34">
        <v>0</v>
      </c>
      <c r="C33" s="26">
        <v>400</v>
      </c>
      <c r="D33" s="26">
        <v>400</v>
      </c>
      <c r="E33" s="26">
        <v>400</v>
      </c>
      <c r="F33" s="26">
        <v>400</v>
      </c>
      <c r="G33" s="31">
        <v>400</v>
      </c>
      <c r="H33" s="32">
        <v>1463</v>
      </c>
      <c r="I33" s="33">
        <v>585200</v>
      </c>
    </row>
    <row r="34" spans="1:9" ht="18">
      <c r="A34" s="24" t="s">
        <v>36</v>
      </c>
      <c r="B34" s="34">
        <v>0.0338</v>
      </c>
      <c r="C34" s="26">
        <v>59</v>
      </c>
      <c r="D34" s="26">
        <v>62</v>
      </c>
      <c r="E34" s="26">
        <v>58.5</v>
      </c>
      <c r="F34" s="26">
        <v>61</v>
      </c>
      <c r="G34" s="31">
        <v>61</v>
      </c>
      <c r="H34" s="32">
        <v>578</v>
      </c>
      <c r="I34" s="33">
        <v>35032.5</v>
      </c>
    </row>
    <row r="35" spans="1:9" ht="18">
      <c r="A35" s="24" t="s">
        <v>37</v>
      </c>
      <c r="B35" s="34">
        <v>0.4888</v>
      </c>
      <c r="C35" s="26">
        <v>40.3</v>
      </c>
      <c r="D35" s="26">
        <v>60</v>
      </c>
      <c r="E35" s="26">
        <v>60</v>
      </c>
      <c r="F35" s="26">
        <v>60</v>
      </c>
      <c r="G35" s="31">
        <v>60</v>
      </c>
      <c r="H35" s="32">
        <v>106</v>
      </c>
      <c r="I35" s="33">
        <v>6360</v>
      </c>
    </row>
    <row r="36" spans="1:9" ht="18">
      <c r="A36" s="24" t="s">
        <v>38</v>
      </c>
      <c r="B36" s="34">
        <v>-0.0683</v>
      </c>
      <c r="C36" s="26">
        <v>295.182</v>
      </c>
      <c r="D36" s="26">
        <v>299.5</v>
      </c>
      <c r="E36" s="26">
        <v>261.23</v>
      </c>
      <c r="F36" s="26">
        <v>275</v>
      </c>
      <c r="G36" s="31">
        <v>275</v>
      </c>
      <c r="H36" s="32">
        <v>9271</v>
      </c>
      <c r="I36" s="33">
        <v>2608139.33</v>
      </c>
    </row>
    <row r="37" spans="1:9" ht="18">
      <c r="A37" s="24" t="s">
        <v>39</v>
      </c>
      <c r="B37" s="34">
        <v>-0.0033</v>
      </c>
      <c r="C37" s="26">
        <v>37.1334</v>
      </c>
      <c r="D37" s="26">
        <v>38</v>
      </c>
      <c r="E37" s="26">
        <v>36.1</v>
      </c>
      <c r="F37" s="26">
        <v>37.01</v>
      </c>
      <c r="G37" s="31">
        <v>37.01</v>
      </c>
      <c r="H37" s="32">
        <v>21583</v>
      </c>
      <c r="I37" s="33">
        <v>797620.24</v>
      </c>
    </row>
    <row r="38" spans="1:9" ht="18">
      <c r="A38" s="24" t="s">
        <v>40</v>
      </c>
      <c r="B38" s="34">
        <v>0</v>
      </c>
      <c r="C38" s="26">
        <v>50</v>
      </c>
      <c r="D38" s="26">
        <v>50</v>
      </c>
      <c r="E38" s="26">
        <v>50</v>
      </c>
      <c r="F38" s="26">
        <v>50</v>
      </c>
      <c r="G38" s="31">
        <v>50</v>
      </c>
      <c r="H38" s="32">
        <v>62</v>
      </c>
      <c r="I38" s="33">
        <v>3100</v>
      </c>
    </row>
    <row r="39" spans="1:9" ht="18">
      <c r="A39" s="24" t="s">
        <v>41</v>
      </c>
      <c r="B39" s="34">
        <v>-0.4949</v>
      </c>
      <c r="C39" s="26">
        <v>99</v>
      </c>
      <c r="D39" s="26">
        <v>50</v>
      </c>
      <c r="E39" s="26">
        <v>50</v>
      </c>
      <c r="F39" s="26">
        <v>50</v>
      </c>
      <c r="G39" s="31">
        <v>50</v>
      </c>
      <c r="H39" s="32">
        <v>1129</v>
      </c>
      <c r="I39" s="33">
        <v>56450</v>
      </c>
    </row>
    <row r="40" spans="1:9" ht="18">
      <c r="A40" s="24" t="s">
        <v>42</v>
      </c>
      <c r="B40" s="34">
        <v>-0.0003</v>
      </c>
      <c r="C40" s="26">
        <v>80.03</v>
      </c>
      <c r="D40" s="26">
        <v>80</v>
      </c>
      <c r="E40" s="26">
        <v>80</v>
      </c>
      <c r="F40" s="26">
        <v>80</v>
      </c>
      <c r="G40" s="31">
        <v>80</v>
      </c>
      <c r="H40" s="32">
        <v>123</v>
      </c>
      <c r="I40" s="33">
        <v>9840</v>
      </c>
    </row>
    <row r="41" spans="1:9" ht="18">
      <c r="A41" s="24" t="s">
        <v>43</v>
      </c>
      <c r="B41" s="34">
        <v>0</v>
      </c>
      <c r="C41" s="26">
        <v>60</v>
      </c>
      <c r="D41" s="26">
        <v>60</v>
      </c>
      <c r="E41" s="26">
        <v>60</v>
      </c>
      <c r="F41" s="26">
        <v>60</v>
      </c>
      <c r="G41" s="31">
        <v>60</v>
      </c>
      <c r="H41" s="32">
        <v>50</v>
      </c>
      <c r="I41" s="33">
        <v>3000</v>
      </c>
    </row>
    <row r="42" spans="1:9" ht="18">
      <c r="A42" s="24" t="s">
        <v>44</v>
      </c>
      <c r="B42" s="34">
        <v>0.0666</v>
      </c>
      <c r="C42" s="26">
        <v>30</v>
      </c>
      <c r="D42" s="26">
        <v>32</v>
      </c>
      <c r="E42" s="26">
        <v>31</v>
      </c>
      <c r="F42" s="26">
        <v>32</v>
      </c>
      <c r="G42" s="31">
        <v>32</v>
      </c>
      <c r="H42" s="32">
        <v>6000</v>
      </c>
      <c r="I42" s="33">
        <v>190000</v>
      </c>
    </row>
    <row r="43" spans="1:9" ht="18">
      <c r="A43" s="24" t="s">
        <v>45</v>
      </c>
      <c r="B43" s="34">
        <v>0.0919</v>
      </c>
      <c r="C43" s="26">
        <v>87</v>
      </c>
      <c r="D43" s="26">
        <v>97.8</v>
      </c>
      <c r="E43" s="26">
        <v>90</v>
      </c>
      <c r="F43" s="26">
        <v>95</v>
      </c>
      <c r="G43" s="31">
        <v>95</v>
      </c>
      <c r="H43" s="32">
        <v>24806</v>
      </c>
      <c r="I43" s="33">
        <v>2415539.9</v>
      </c>
    </row>
    <row r="44" spans="1:9" ht="18">
      <c r="A44" s="24" t="s">
        <v>46</v>
      </c>
      <c r="B44" s="34">
        <v>-0.15990000000000001</v>
      </c>
      <c r="C44" s="26">
        <v>178.5714</v>
      </c>
      <c r="D44" s="26">
        <v>150</v>
      </c>
      <c r="E44" s="26">
        <v>150</v>
      </c>
      <c r="F44" s="26">
        <v>150</v>
      </c>
      <c r="G44" s="31">
        <v>150</v>
      </c>
      <c r="H44" s="32">
        <v>22</v>
      </c>
      <c r="I44" s="33">
        <v>3300</v>
      </c>
    </row>
    <row r="45" spans="1:9" ht="18">
      <c r="A45" s="24" t="s">
        <v>47</v>
      </c>
      <c r="B45" s="34">
        <v>0.09050000000000001</v>
      </c>
      <c r="C45" s="26">
        <v>165.0523</v>
      </c>
      <c r="D45" s="26">
        <v>180</v>
      </c>
      <c r="E45" s="26">
        <v>165.17</v>
      </c>
      <c r="F45" s="26">
        <v>180</v>
      </c>
      <c r="G45" s="31">
        <v>180</v>
      </c>
      <c r="H45" s="32">
        <v>199</v>
      </c>
      <c r="I45" s="33">
        <v>34999.48</v>
      </c>
    </row>
    <row r="46" spans="1:9" ht="18">
      <c r="A46" s="24" t="s">
        <v>48</v>
      </c>
      <c r="B46" s="34">
        <v>0.0256</v>
      </c>
      <c r="C46" s="26">
        <v>195</v>
      </c>
      <c r="D46" s="26">
        <v>200</v>
      </c>
      <c r="E46" s="26">
        <v>200</v>
      </c>
      <c r="F46" s="26">
        <v>200</v>
      </c>
      <c r="G46" s="31">
        <v>200</v>
      </c>
      <c r="H46" s="32">
        <v>277</v>
      </c>
      <c r="I46" s="33">
        <v>55400</v>
      </c>
    </row>
    <row r="47" spans="1:9" ht="18">
      <c r="A47" s="24" t="s">
        <v>49</v>
      </c>
      <c r="B47" s="34">
        <v>0</v>
      </c>
      <c r="C47" s="26">
        <v>50</v>
      </c>
      <c r="D47" s="26">
        <v>50</v>
      </c>
      <c r="E47" s="26">
        <v>50</v>
      </c>
      <c r="F47" s="26">
        <v>50</v>
      </c>
      <c r="G47" s="31">
        <v>50</v>
      </c>
      <c r="H47" s="32">
        <v>783</v>
      </c>
      <c r="I47" s="33">
        <v>39150</v>
      </c>
    </row>
    <row r="48" spans="1:9" ht="18">
      <c r="A48" s="24" t="s">
        <v>50</v>
      </c>
      <c r="B48" s="34">
        <v>-0.04</v>
      </c>
      <c r="C48" s="26">
        <v>62.5</v>
      </c>
      <c r="D48" s="26">
        <v>60</v>
      </c>
      <c r="E48" s="26">
        <v>60</v>
      </c>
      <c r="F48" s="26">
        <v>60</v>
      </c>
      <c r="G48" s="31">
        <v>60</v>
      </c>
      <c r="H48" s="32">
        <v>40</v>
      </c>
      <c r="I48" s="33">
        <v>2400</v>
      </c>
    </row>
    <row r="49" spans="1:9" ht="18">
      <c r="A49" s="24" t="s">
        <v>51</v>
      </c>
      <c r="B49" s="34">
        <v>0.0365</v>
      </c>
      <c r="C49" s="26">
        <v>41.4487</v>
      </c>
      <c r="D49" s="26">
        <v>44.73</v>
      </c>
      <c r="E49" s="26">
        <v>40</v>
      </c>
      <c r="F49" s="26">
        <v>43</v>
      </c>
      <c r="G49" s="31">
        <v>42.9654</v>
      </c>
      <c r="H49" s="32">
        <v>89438</v>
      </c>
      <c r="I49" s="33">
        <v>3762973.84</v>
      </c>
    </row>
    <row r="50" spans="1:9" ht="18">
      <c r="A50" s="24" t="s">
        <v>52</v>
      </c>
      <c r="B50" s="34">
        <v>-0.11470000000000001</v>
      </c>
      <c r="C50" s="26">
        <v>305</v>
      </c>
      <c r="D50" s="26">
        <v>286</v>
      </c>
      <c r="E50" s="26">
        <v>269.02</v>
      </c>
      <c r="F50" s="26">
        <v>270</v>
      </c>
      <c r="G50" s="31">
        <v>270</v>
      </c>
      <c r="H50" s="32">
        <v>214</v>
      </c>
      <c r="I50" s="33">
        <v>58815.3</v>
      </c>
    </row>
    <row r="51" spans="1:9" ht="18">
      <c r="A51" s="24" t="s">
        <v>53</v>
      </c>
      <c r="B51" s="34">
        <v>0.1429</v>
      </c>
      <c r="C51" s="26">
        <v>156.61</v>
      </c>
      <c r="D51" s="26">
        <v>179</v>
      </c>
      <c r="E51" s="26">
        <v>160.11</v>
      </c>
      <c r="F51" s="26">
        <v>179</v>
      </c>
      <c r="G51" s="31">
        <v>179</v>
      </c>
      <c r="H51" s="32">
        <v>155</v>
      </c>
      <c r="I51" s="33">
        <v>27556.1</v>
      </c>
    </row>
    <row r="52" spans="1:9" ht="18">
      <c r="A52" s="24" t="s">
        <v>54</v>
      </c>
      <c r="B52" s="34">
        <v>0.1827</v>
      </c>
      <c r="C52" s="26">
        <v>469.2461</v>
      </c>
      <c r="D52" s="26">
        <v>555</v>
      </c>
      <c r="E52" s="26">
        <v>530</v>
      </c>
      <c r="F52" s="26">
        <v>555</v>
      </c>
      <c r="G52" s="31">
        <v>555</v>
      </c>
      <c r="H52" s="32">
        <v>331</v>
      </c>
      <c r="I52" s="33">
        <v>180505</v>
      </c>
    </row>
    <row r="53" spans="1:9" ht="18">
      <c r="A53" s="24" t="s">
        <v>55</v>
      </c>
      <c r="B53" s="34">
        <v>0.3043</v>
      </c>
      <c r="C53" s="26">
        <v>230</v>
      </c>
      <c r="D53" s="26">
        <v>300</v>
      </c>
      <c r="E53" s="26">
        <v>300</v>
      </c>
      <c r="F53" s="26">
        <v>300</v>
      </c>
      <c r="G53" s="31">
        <v>300</v>
      </c>
      <c r="H53" s="32">
        <v>7</v>
      </c>
      <c r="I53" s="33">
        <v>2100</v>
      </c>
    </row>
    <row r="54" spans="1:9" ht="18">
      <c r="A54" s="24" t="s">
        <v>56</v>
      </c>
      <c r="B54" s="34">
        <v>0</v>
      </c>
      <c r="C54" s="26">
        <v>1850</v>
      </c>
      <c r="D54" s="26">
        <v>1850</v>
      </c>
      <c r="E54" s="26">
        <v>1850</v>
      </c>
      <c r="F54" s="26">
        <v>1850</v>
      </c>
      <c r="G54" s="31">
        <v>1850</v>
      </c>
      <c r="H54" s="32">
        <v>5</v>
      </c>
      <c r="I54" s="33">
        <v>9250</v>
      </c>
    </row>
    <row r="55" spans="1:9" ht="18">
      <c r="A55" s="24" t="s">
        <v>57</v>
      </c>
      <c r="B55" s="34">
        <v>-0.0999</v>
      </c>
      <c r="C55" s="26">
        <v>180</v>
      </c>
      <c r="D55" s="26">
        <v>174</v>
      </c>
      <c r="E55" s="26">
        <v>162</v>
      </c>
      <c r="F55" s="26">
        <v>162.03</v>
      </c>
      <c r="G55" s="31">
        <v>162.0016</v>
      </c>
      <c r="H55" s="32">
        <v>4508</v>
      </c>
      <c r="I55" s="33">
        <v>737459.89</v>
      </c>
    </row>
    <row r="56" spans="1:9" ht="18">
      <c r="A56" s="24" t="s">
        <v>58</v>
      </c>
      <c r="B56" s="34">
        <v>0.125</v>
      </c>
      <c r="C56" s="26">
        <v>120</v>
      </c>
      <c r="D56" s="26">
        <v>135</v>
      </c>
      <c r="E56" s="26">
        <v>130</v>
      </c>
      <c r="F56" s="26">
        <v>135</v>
      </c>
      <c r="G56" s="31">
        <v>135</v>
      </c>
      <c r="H56" s="32">
        <v>168</v>
      </c>
      <c r="I56" s="33">
        <v>22590</v>
      </c>
    </row>
    <row r="57" spans="1:9" ht="18">
      <c r="A57" s="24" t="s">
        <v>59</v>
      </c>
      <c r="B57" s="34">
        <v>0.1321</v>
      </c>
      <c r="C57" s="26">
        <v>750</v>
      </c>
      <c r="D57" s="26">
        <v>850</v>
      </c>
      <c r="E57" s="26">
        <v>801</v>
      </c>
      <c r="F57" s="26">
        <v>850</v>
      </c>
      <c r="G57" s="31">
        <v>849.0909</v>
      </c>
      <c r="H57" s="32">
        <v>126</v>
      </c>
      <c r="I57" s="33">
        <v>106406</v>
      </c>
    </row>
    <row r="58" spans="1:9" ht="18">
      <c r="A58" s="24" t="s">
        <v>60</v>
      </c>
      <c r="B58" s="34">
        <v>0.0702</v>
      </c>
      <c r="C58" s="26">
        <v>185</v>
      </c>
      <c r="D58" s="26">
        <v>200</v>
      </c>
      <c r="E58" s="26">
        <v>195</v>
      </c>
      <c r="F58" s="26">
        <v>198</v>
      </c>
      <c r="G58" s="31">
        <v>198</v>
      </c>
      <c r="H58" s="32">
        <v>2386</v>
      </c>
      <c r="I58" s="33">
        <v>475902.64</v>
      </c>
    </row>
    <row r="59" spans="1:9" ht="18">
      <c r="A59" s="24" t="s">
        <v>61</v>
      </c>
      <c r="B59" s="34">
        <v>-0.0712</v>
      </c>
      <c r="C59" s="26">
        <v>140</v>
      </c>
      <c r="D59" s="26">
        <v>133</v>
      </c>
      <c r="E59" s="26">
        <v>130</v>
      </c>
      <c r="F59" s="26">
        <v>130</v>
      </c>
      <c r="G59" s="31">
        <v>130.0283</v>
      </c>
      <c r="H59" s="32">
        <v>8796</v>
      </c>
      <c r="I59" s="33">
        <v>1149585</v>
      </c>
    </row>
    <row r="60" spans="1:9" ht="18">
      <c r="A60" s="24" t="s">
        <v>62</v>
      </c>
      <c r="B60" s="25" t="s">
        <v>13</v>
      </c>
      <c r="C60" s="27" t="s">
        <v>13</v>
      </c>
      <c r="D60" s="26">
        <v>1250</v>
      </c>
      <c r="E60" s="26">
        <v>1250</v>
      </c>
      <c r="F60" s="26">
        <v>1250</v>
      </c>
      <c r="G60" s="31">
        <v>1250</v>
      </c>
      <c r="H60" s="32">
        <v>605</v>
      </c>
      <c r="I60" s="33">
        <v>756250</v>
      </c>
    </row>
    <row r="61" spans="1:9" ht="18">
      <c r="A61" s="24" t="s">
        <v>63</v>
      </c>
      <c r="B61" s="34">
        <v>0</v>
      </c>
      <c r="C61" s="26">
        <v>370</v>
      </c>
      <c r="D61" s="26">
        <v>370</v>
      </c>
      <c r="E61" s="26">
        <v>370</v>
      </c>
      <c r="F61" s="26">
        <v>370</v>
      </c>
      <c r="G61" s="31">
        <v>370</v>
      </c>
      <c r="H61" s="32">
        <v>2</v>
      </c>
      <c r="I61" s="33">
        <v>740</v>
      </c>
    </row>
    <row r="62" spans="1:9" ht="18">
      <c r="A62" s="24" t="s">
        <v>64</v>
      </c>
      <c r="B62" s="34">
        <v>0.1066</v>
      </c>
      <c r="C62" s="26">
        <v>22.4986</v>
      </c>
      <c r="D62" s="26">
        <v>26</v>
      </c>
      <c r="E62" s="26">
        <v>22.11</v>
      </c>
      <c r="F62" s="26">
        <v>25</v>
      </c>
      <c r="G62" s="31">
        <v>24.8989</v>
      </c>
      <c r="H62" s="32">
        <v>117909</v>
      </c>
      <c r="I62" s="33">
        <v>2836199.01</v>
      </c>
    </row>
    <row r="63" spans="1:9" ht="18">
      <c r="A63" s="24" t="s">
        <v>17</v>
      </c>
      <c r="B63" s="34">
        <v>0.28350000000000003</v>
      </c>
      <c r="C63" s="26">
        <v>117.505</v>
      </c>
      <c r="D63" s="26">
        <v>160</v>
      </c>
      <c r="E63" s="26">
        <v>115.01</v>
      </c>
      <c r="F63" s="26">
        <v>159</v>
      </c>
      <c r="G63" s="31">
        <v>150.8209</v>
      </c>
      <c r="H63" s="32">
        <v>241</v>
      </c>
      <c r="I63" s="33">
        <v>34654.18</v>
      </c>
    </row>
    <row r="64" spans="1:9" ht="18">
      <c r="A64" s="24" t="s">
        <v>18</v>
      </c>
      <c r="B64" s="34">
        <v>0</v>
      </c>
      <c r="C64" s="26">
        <v>180</v>
      </c>
      <c r="D64" s="26">
        <v>180</v>
      </c>
      <c r="E64" s="26">
        <v>180</v>
      </c>
      <c r="F64" s="26">
        <v>180</v>
      </c>
      <c r="G64" s="31">
        <v>180</v>
      </c>
      <c r="H64" s="32">
        <v>45</v>
      </c>
      <c r="I64" s="33">
        <v>8100</v>
      </c>
    </row>
    <row r="65" spans="1:9" ht="18">
      <c r="A65" s="24" t="s">
        <v>65</v>
      </c>
      <c r="B65" s="34">
        <v>-0.0432</v>
      </c>
      <c r="C65" s="26">
        <v>17.36</v>
      </c>
      <c r="D65" s="26">
        <v>18</v>
      </c>
      <c r="E65" s="26">
        <v>16.1</v>
      </c>
      <c r="F65" s="26">
        <v>16.54</v>
      </c>
      <c r="G65" s="31">
        <v>16.6094</v>
      </c>
      <c r="H65" s="32">
        <v>28009</v>
      </c>
      <c r="I65" s="33">
        <v>471379.16</v>
      </c>
    </row>
    <row r="66" spans="1:9" ht="18">
      <c r="A66" s="24" t="s">
        <v>66</v>
      </c>
      <c r="B66" s="34">
        <v>0.0482</v>
      </c>
      <c r="C66" s="26">
        <v>32.4112</v>
      </c>
      <c r="D66" s="26">
        <v>34</v>
      </c>
      <c r="E66" s="26">
        <v>31</v>
      </c>
      <c r="F66" s="26">
        <v>34</v>
      </c>
      <c r="G66" s="31">
        <v>33.9755</v>
      </c>
      <c r="H66" s="32">
        <v>39268</v>
      </c>
      <c r="I66" s="33">
        <v>1296989.39</v>
      </c>
    </row>
    <row r="67" spans="1:9" ht="18">
      <c r="A67" s="24" t="s">
        <v>67</v>
      </c>
      <c r="B67" s="25" t="s">
        <v>13</v>
      </c>
      <c r="C67" s="27" t="s">
        <v>13</v>
      </c>
      <c r="D67" s="26">
        <v>60</v>
      </c>
      <c r="E67" s="26">
        <v>60</v>
      </c>
      <c r="F67" s="26">
        <v>60</v>
      </c>
      <c r="G67" s="31">
        <v>60</v>
      </c>
      <c r="H67" s="32">
        <v>6801</v>
      </c>
      <c r="I67" s="33">
        <v>408060</v>
      </c>
    </row>
    <row r="68" spans="1:9" ht="18">
      <c r="A68" s="24" t="s">
        <v>68</v>
      </c>
      <c r="B68" s="34">
        <v>-0.0199</v>
      </c>
      <c r="C68" s="26">
        <v>150</v>
      </c>
      <c r="D68" s="26">
        <v>150</v>
      </c>
      <c r="E68" s="26">
        <v>140</v>
      </c>
      <c r="F68" s="26">
        <v>150</v>
      </c>
      <c r="G68" s="31">
        <v>147.0033</v>
      </c>
      <c r="H68" s="32">
        <v>98</v>
      </c>
      <c r="I68" s="33">
        <v>14154.14</v>
      </c>
    </row>
    <row r="69" spans="1:9" ht="18">
      <c r="A69" s="24" t="s">
        <v>69</v>
      </c>
      <c r="B69" s="34">
        <v>-0.0001</v>
      </c>
      <c r="C69" s="26">
        <v>140.02</v>
      </c>
      <c r="D69" s="26">
        <v>240</v>
      </c>
      <c r="E69" s="26">
        <v>100.01</v>
      </c>
      <c r="F69" s="26">
        <v>140</v>
      </c>
      <c r="G69" s="31">
        <v>140</v>
      </c>
      <c r="H69" s="32">
        <v>66</v>
      </c>
      <c r="I69" s="33">
        <v>9660.34</v>
      </c>
    </row>
    <row r="70" spans="1:9" ht="18">
      <c r="A70" s="24" t="s">
        <v>70</v>
      </c>
      <c r="B70" s="34">
        <v>0.8939</v>
      </c>
      <c r="C70" s="26">
        <v>10.56</v>
      </c>
      <c r="D70" s="26">
        <v>20</v>
      </c>
      <c r="E70" s="26">
        <v>20</v>
      </c>
      <c r="F70" s="26">
        <v>20</v>
      </c>
      <c r="G70" s="31">
        <v>20</v>
      </c>
      <c r="H70" s="32">
        <v>12000</v>
      </c>
      <c r="I70" s="33">
        <v>240000</v>
      </c>
    </row>
    <row r="71" spans="1:9" ht="18">
      <c r="A71" s="24" t="s">
        <v>71</v>
      </c>
      <c r="B71" s="34">
        <v>0</v>
      </c>
      <c r="C71" s="26">
        <v>50</v>
      </c>
      <c r="D71" s="26">
        <v>50</v>
      </c>
      <c r="E71" s="26">
        <v>50</v>
      </c>
      <c r="F71" s="26">
        <v>50</v>
      </c>
      <c r="G71" s="31">
        <v>50</v>
      </c>
      <c r="H71" s="32">
        <v>633</v>
      </c>
      <c r="I71" s="33">
        <v>31650</v>
      </c>
    </row>
    <row r="72" spans="1:9" ht="18">
      <c r="A72" s="24" t="s">
        <v>72</v>
      </c>
      <c r="B72" s="34">
        <v>-0.047599999999999996</v>
      </c>
      <c r="C72" s="26">
        <v>210.01</v>
      </c>
      <c r="D72" s="26">
        <v>200</v>
      </c>
      <c r="E72" s="26">
        <v>200</v>
      </c>
      <c r="F72" s="26">
        <v>200</v>
      </c>
      <c r="G72" s="31">
        <v>200</v>
      </c>
      <c r="H72" s="32">
        <v>25</v>
      </c>
      <c r="I72" s="33">
        <v>5000</v>
      </c>
    </row>
    <row r="73" spans="1:9" ht="18">
      <c r="A73" s="24" t="s">
        <v>73</v>
      </c>
      <c r="B73" s="34">
        <v>-0.024399999999999998</v>
      </c>
      <c r="C73" s="26">
        <v>40.5</v>
      </c>
      <c r="D73" s="26">
        <v>44</v>
      </c>
      <c r="E73" s="26">
        <v>39.51</v>
      </c>
      <c r="F73" s="26">
        <v>39.51</v>
      </c>
      <c r="G73" s="31">
        <v>39.51</v>
      </c>
      <c r="H73" s="32">
        <v>309</v>
      </c>
      <c r="I73" s="33">
        <v>13175.71</v>
      </c>
    </row>
    <row r="74" spans="1:9" ht="18">
      <c r="A74" s="24" t="s">
        <v>74</v>
      </c>
      <c r="B74" s="34">
        <v>0.0259</v>
      </c>
      <c r="C74" s="26">
        <v>57.0625</v>
      </c>
      <c r="D74" s="26">
        <v>61</v>
      </c>
      <c r="E74" s="26">
        <v>56</v>
      </c>
      <c r="F74" s="26">
        <v>59</v>
      </c>
      <c r="G74" s="31">
        <v>58.5412</v>
      </c>
      <c r="H74" s="32">
        <v>27989</v>
      </c>
      <c r="I74" s="33">
        <v>1645746.07</v>
      </c>
    </row>
    <row r="75" spans="1:9" ht="18">
      <c r="A75" s="24" t="s">
        <v>75</v>
      </c>
      <c r="B75" s="34">
        <v>0</v>
      </c>
      <c r="C75" s="26">
        <v>200</v>
      </c>
      <c r="D75" s="26">
        <v>200</v>
      </c>
      <c r="E75" s="26">
        <v>200</v>
      </c>
      <c r="F75" s="26">
        <v>200</v>
      </c>
      <c r="G75" s="31">
        <v>200</v>
      </c>
      <c r="H75" s="32">
        <v>34</v>
      </c>
      <c r="I75" s="33">
        <v>6800</v>
      </c>
    </row>
    <row r="76" spans="1:9" ht="18">
      <c r="A76" s="24" t="s">
        <v>76</v>
      </c>
      <c r="B76" s="34">
        <v>1.55</v>
      </c>
      <c r="C76" s="26">
        <v>20</v>
      </c>
      <c r="D76" s="26">
        <v>51</v>
      </c>
      <c r="E76" s="26">
        <v>50</v>
      </c>
      <c r="F76" s="26">
        <v>51</v>
      </c>
      <c r="G76" s="31">
        <v>51</v>
      </c>
      <c r="H76" s="32">
        <v>210</v>
      </c>
      <c r="I76" s="33">
        <v>10590</v>
      </c>
    </row>
    <row r="77" spans="1:9" ht="18">
      <c r="A77" s="24" t="s">
        <v>77</v>
      </c>
      <c r="B77" s="34">
        <v>-0.21050000000000002</v>
      </c>
      <c r="C77" s="26">
        <v>38</v>
      </c>
      <c r="D77" s="26">
        <v>30</v>
      </c>
      <c r="E77" s="26">
        <v>30</v>
      </c>
      <c r="F77" s="26">
        <v>30</v>
      </c>
      <c r="G77" s="31">
        <v>30</v>
      </c>
      <c r="H77" s="32">
        <v>50</v>
      </c>
      <c r="I77" s="33">
        <v>1500</v>
      </c>
    </row>
    <row r="78" spans="1:9" ht="18">
      <c r="A78" s="24" t="s">
        <v>78</v>
      </c>
      <c r="B78" s="34">
        <v>-0.4117</v>
      </c>
      <c r="C78" s="26">
        <v>680</v>
      </c>
      <c r="D78" s="26">
        <v>400</v>
      </c>
      <c r="E78" s="26">
        <v>400</v>
      </c>
      <c r="F78" s="26">
        <v>400</v>
      </c>
      <c r="G78" s="31">
        <v>400</v>
      </c>
      <c r="H78" s="32">
        <v>36</v>
      </c>
      <c r="I78" s="33">
        <v>14400</v>
      </c>
    </row>
    <row r="79" spans="1:9" ht="19.5" customHeight="1" thickBot="1">
      <c r="A79" s="12" t="s">
        <v>79</v>
      </c>
      <c r="B79" s="13"/>
      <c r="C79" s="14"/>
      <c r="D79" s="14"/>
      <c r="E79" s="14"/>
      <c r="F79" s="14"/>
      <c r="G79" s="14"/>
      <c r="H79" s="15">
        <v>446235</v>
      </c>
      <c r="I79" s="16">
        <v>27644342.35000001</v>
      </c>
    </row>
    <row r="80" spans="1:9" ht="30" customHeight="1" thickTop="1">
      <c r="A80" s="35" t="s">
        <v>80</v>
      </c>
      <c r="B80" s="36"/>
      <c r="C80" s="37"/>
      <c r="D80" s="37"/>
      <c r="E80" s="37"/>
      <c r="F80" s="37"/>
      <c r="G80" s="37"/>
      <c r="H80" s="38">
        <v>29165103</v>
      </c>
      <c r="I80" s="39">
        <v>39415217.24000001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1.6.2003 do 30.6.2003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2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8" width="9.28125" style="41" bestFit="1" customWidth="1"/>
    <col min="9" max="9" width="9.7109375" style="41" bestFit="1" customWidth="1"/>
    <col min="10" max="10" width="9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81</v>
      </c>
      <c r="B1" s="40" t="s">
        <v>82</v>
      </c>
      <c r="C1" s="40" t="s">
        <v>83</v>
      </c>
      <c r="D1" s="40" t="s">
        <v>84</v>
      </c>
      <c r="E1" s="40" t="s">
        <v>85</v>
      </c>
      <c r="F1" s="41" t="s">
        <v>86</v>
      </c>
      <c r="G1" s="41" t="s">
        <v>87</v>
      </c>
      <c r="H1" s="41" t="s">
        <v>88</v>
      </c>
      <c r="I1" s="41" t="s">
        <v>89</v>
      </c>
      <c r="J1" s="41" t="s">
        <v>90</v>
      </c>
      <c r="K1" s="42" t="s">
        <v>91</v>
      </c>
      <c r="L1" s="41" t="s">
        <v>92</v>
      </c>
      <c r="M1" s="43" t="s">
        <v>93</v>
      </c>
      <c r="N1" s="40" t="s">
        <v>94</v>
      </c>
      <c r="O1" s="40" t="s">
        <v>95</v>
      </c>
      <c r="P1" s="40" t="s">
        <v>96</v>
      </c>
      <c r="Q1" s="40" t="s">
        <v>97</v>
      </c>
      <c r="R1" s="40" t="s">
        <v>98</v>
      </c>
      <c r="S1" s="40" t="s">
        <v>99</v>
      </c>
      <c r="W1" s="40" t="s">
        <v>0</v>
      </c>
      <c r="X1" s="44" t="s">
        <v>100</v>
      </c>
      <c r="Z1" s="40" t="s">
        <v>0</v>
      </c>
      <c r="AA1" s="41" t="s">
        <v>101</v>
      </c>
      <c r="AC1" s="40" t="s">
        <v>0</v>
      </c>
      <c r="AD1" s="41" t="s">
        <v>101</v>
      </c>
      <c r="AF1" s="40" t="s">
        <v>0</v>
      </c>
      <c r="AG1" s="44" t="s">
        <v>100</v>
      </c>
    </row>
    <row r="2" spans="1:33" ht="12.75">
      <c r="A2" s="40">
        <v>9001</v>
      </c>
      <c r="B2" s="40" t="s">
        <v>12</v>
      </c>
      <c r="C2" s="40" t="s">
        <v>102</v>
      </c>
      <c r="D2" s="40">
        <v>15</v>
      </c>
      <c r="F2" s="41">
        <v>45</v>
      </c>
      <c r="M2" s="43">
        <v>37749</v>
      </c>
      <c r="N2" s="40">
        <v>62</v>
      </c>
      <c r="O2" s="40">
        <v>45</v>
      </c>
      <c r="P2" s="40" t="s">
        <v>103</v>
      </c>
      <c r="Q2" s="40">
        <v>40</v>
      </c>
      <c r="R2" s="40">
        <v>2</v>
      </c>
      <c r="S2" s="40" t="s">
        <v>11</v>
      </c>
      <c r="U2" s="40" t="s">
        <v>9</v>
      </c>
      <c r="V2" s="40">
        <f>COUNTIF(S:S,"Prva kotacija")</f>
        <v>0</v>
      </c>
      <c r="W2" s="40" t="s">
        <v>41</v>
      </c>
      <c r="X2" s="44">
        <v>-0.4949</v>
      </c>
      <c r="Z2" s="40" t="s">
        <v>24</v>
      </c>
      <c r="AA2" s="41">
        <v>10835636.06</v>
      </c>
      <c r="AC2" s="40" t="s">
        <v>24</v>
      </c>
      <c r="AD2" s="41">
        <v>10835636.06</v>
      </c>
      <c r="AF2" s="40" t="s">
        <v>41</v>
      </c>
      <c r="AG2" s="44">
        <v>-0.4949</v>
      </c>
    </row>
    <row r="3" spans="1:33" ht="12.75">
      <c r="A3" s="40">
        <v>14003</v>
      </c>
      <c r="B3" s="40" t="s">
        <v>16</v>
      </c>
      <c r="C3" s="40" t="s">
        <v>104</v>
      </c>
      <c r="D3" s="40">
        <v>23</v>
      </c>
      <c r="G3" s="41">
        <v>400</v>
      </c>
      <c r="H3" s="41">
        <v>400</v>
      </c>
      <c r="I3" s="41">
        <v>400</v>
      </c>
      <c r="J3" s="41">
        <v>400</v>
      </c>
      <c r="K3" s="42">
        <v>94</v>
      </c>
      <c r="L3" s="41">
        <v>37600</v>
      </c>
      <c r="M3" s="43" t="s">
        <v>103</v>
      </c>
      <c r="N3" s="40">
        <v>400</v>
      </c>
      <c r="O3" s="40">
        <v>400</v>
      </c>
      <c r="P3" s="40">
        <v>100</v>
      </c>
      <c r="Q3" s="40" t="s">
        <v>103</v>
      </c>
      <c r="R3" s="40">
        <v>3</v>
      </c>
      <c r="S3" s="40" t="s">
        <v>15</v>
      </c>
      <c r="U3" s="40" t="s">
        <v>11</v>
      </c>
      <c r="V3" s="40">
        <f>COUNTIF(S:S,"Druga kotacija")</f>
        <v>1</v>
      </c>
      <c r="W3" s="40" t="s">
        <v>78</v>
      </c>
      <c r="X3" s="44">
        <v>-0.4117</v>
      </c>
      <c r="Z3" s="40" t="s">
        <v>31</v>
      </c>
      <c r="AA3" s="41">
        <v>4443931.8</v>
      </c>
      <c r="AC3" s="40" t="s">
        <v>31</v>
      </c>
      <c r="AD3" s="41">
        <v>4443931.8</v>
      </c>
      <c r="AF3" s="40" t="s">
        <v>78</v>
      </c>
      <c r="AG3" s="44">
        <v>-0.4117</v>
      </c>
    </row>
    <row r="4" spans="1:33" ht="12.75">
      <c r="A4" s="40">
        <v>699</v>
      </c>
      <c r="B4" s="40" t="s">
        <v>17</v>
      </c>
      <c r="C4" s="40" t="s">
        <v>105</v>
      </c>
      <c r="D4" s="40">
        <v>23</v>
      </c>
      <c r="G4" s="41">
        <v>155</v>
      </c>
      <c r="H4" s="41">
        <v>130.22</v>
      </c>
      <c r="I4" s="41">
        <v>150</v>
      </c>
      <c r="J4" s="41">
        <v>150</v>
      </c>
      <c r="K4" s="42">
        <v>370</v>
      </c>
      <c r="L4" s="41">
        <v>52550.06</v>
      </c>
      <c r="M4" s="43" t="s">
        <v>103</v>
      </c>
      <c r="N4" s="40">
        <v>155</v>
      </c>
      <c r="O4" s="40">
        <v>130.22</v>
      </c>
      <c r="P4" s="40">
        <v>132</v>
      </c>
      <c r="Q4" s="40">
        <v>159.95</v>
      </c>
      <c r="R4" s="40">
        <v>3</v>
      </c>
      <c r="S4" s="40" t="s">
        <v>15</v>
      </c>
      <c r="U4" s="40" t="s">
        <v>15</v>
      </c>
      <c r="V4" s="40">
        <f>COUNTIF(S:S,"Kotacija javnih dioničkih društava")</f>
        <v>3</v>
      </c>
      <c r="W4" s="40" t="s">
        <v>77</v>
      </c>
      <c r="X4" s="44">
        <v>-0.21050000000000002</v>
      </c>
      <c r="Z4" s="40" t="s">
        <v>51</v>
      </c>
      <c r="AA4" s="41">
        <v>3762973.84</v>
      </c>
      <c r="AC4" s="40" t="s">
        <v>51</v>
      </c>
      <c r="AD4" s="41">
        <v>3762973.84</v>
      </c>
      <c r="AF4" s="40" t="s">
        <v>77</v>
      </c>
      <c r="AG4" s="44">
        <v>-0.21050000000000002</v>
      </c>
    </row>
    <row r="5" spans="1:33" ht="12.75">
      <c r="A5" s="40">
        <v>700</v>
      </c>
      <c r="B5" s="40" t="s">
        <v>18</v>
      </c>
      <c r="C5" s="40" t="s">
        <v>106</v>
      </c>
      <c r="D5" s="40">
        <v>23</v>
      </c>
      <c r="G5" s="41">
        <v>180</v>
      </c>
      <c r="H5" s="41">
        <v>165</v>
      </c>
      <c r="I5" s="41">
        <v>165</v>
      </c>
      <c r="J5" s="41">
        <v>165</v>
      </c>
      <c r="K5" s="42">
        <v>52</v>
      </c>
      <c r="L5" s="41">
        <v>9135</v>
      </c>
      <c r="M5" s="43" t="s">
        <v>103</v>
      </c>
      <c r="N5" s="40">
        <v>180</v>
      </c>
      <c r="O5" s="40">
        <v>165</v>
      </c>
      <c r="P5" s="40">
        <v>165</v>
      </c>
      <c r="Q5" s="40">
        <v>220</v>
      </c>
      <c r="R5" s="40">
        <v>3</v>
      </c>
      <c r="S5" s="40" t="s">
        <v>15</v>
      </c>
      <c r="U5" s="40" t="s">
        <v>20</v>
      </c>
      <c r="V5" s="40">
        <f>COUNTIF(S:S,"PIF Kotacija")</f>
        <v>1</v>
      </c>
      <c r="W5" s="40" t="s">
        <v>29</v>
      </c>
      <c r="X5" s="44">
        <v>-0.1666</v>
      </c>
      <c r="Z5" s="40" t="s">
        <v>64</v>
      </c>
      <c r="AA5" s="41">
        <v>2836199.01</v>
      </c>
      <c r="AC5" s="40" t="s">
        <v>64</v>
      </c>
      <c r="AD5" s="41">
        <v>2836199.01</v>
      </c>
      <c r="AF5" s="40" t="s">
        <v>29</v>
      </c>
      <c r="AG5" s="44">
        <v>-0.1666</v>
      </c>
    </row>
    <row r="6" spans="1:33" ht="12.75">
      <c r="A6" s="40">
        <v>10006</v>
      </c>
      <c r="B6" s="40" t="s">
        <v>21</v>
      </c>
      <c r="C6" s="40" t="s">
        <v>107</v>
      </c>
      <c r="D6" s="40">
        <v>16</v>
      </c>
      <c r="E6" s="40">
        <v>0.36</v>
      </c>
      <c r="F6" s="41">
        <v>23.5247</v>
      </c>
      <c r="G6" s="41">
        <v>24.5</v>
      </c>
      <c r="H6" s="41">
        <v>23.01</v>
      </c>
      <c r="I6" s="41">
        <v>23.61</v>
      </c>
      <c r="J6" s="41">
        <v>23.61</v>
      </c>
      <c r="K6" s="42">
        <v>4252</v>
      </c>
      <c r="L6" s="41">
        <v>100175.35</v>
      </c>
      <c r="M6" s="43">
        <v>37770</v>
      </c>
      <c r="N6" s="40">
        <v>49.9</v>
      </c>
      <c r="O6" s="40">
        <v>23</v>
      </c>
      <c r="P6" s="40">
        <v>23.61</v>
      </c>
      <c r="Q6" s="40">
        <v>24.58</v>
      </c>
      <c r="R6" s="40">
        <v>4</v>
      </c>
      <c r="S6" s="40" t="s">
        <v>108</v>
      </c>
      <c r="U6" s="40" t="s">
        <v>23</v>
      </c>
      <c r="V6" s="40">
        <f>COUNTIF(S:S,"Kotacija Prava")</f>
        <v>2</v>
      </c>
      <c r="W6" s="40" t="s">
        <v>46</v>
      </c>
      <c r="X6" s="44">
        <v>-0.15990000000000001</v>
      </c>
      <c r="Z6" s="40" t="s">
        <v>38</v>
      </c>
      <c r="AA6" s="41">
        <v>2608139.33</v>
      </c>
      <c r="AC6" s="40" t="s">
        <v>38</v>
      </c>
      <c r="AD6" s="41">
        <v>2608139.33</v>
      </c>
      <c r="AF6" s="40" t="s">
        <v>46</v>
      </c>
      <c r="AG6" s="44">
        <v>-0.15990000000000001</v>
      </c>
    </row>
    <row r="7" spans="1:33" ht="12.75">
      <c r="A7" s="40">
        <v>11002</v>
      </c>
      <c r="B7" s="40" t="s">
        <v>24</v>
      </c>
      <c r="C7" s="40" t="s">
        <v>109</v>
      </c>
      <c r="D7" s="40">
        <v>17</v>
      </c>
      <c r="E7" s="40">
        <v>1.41</v>
      </c>
      <c r="F7" s="41">
        <v>38.6242</v>
      </c>
      <c r="G7" s="41">
        <v>44</v>
      </c>
      <c r="H7" s="41">
        <v>33</v>
      </c>
      <c r="I7" s="41">
        <v>38.02</v>
      </c>
      <c r="J7" s="41">
        <v>39.1714</v>
      </c>
      <c r="K7" s="42">
        <v>26858591</v>
      </c>
      <c r="L7" s="41">
        <v>10835636.06</v>
      </c>
      <c r="M7" s="43">
        <v>37771</v>
      </c>
      <c r="N7" s="40">
        <v>44</v>
      </c>
      <c r="O7" s="40">
        <v>18.03</v>
      </c>
      <c r="P7" s="40">
        <v>38.01</v>
      </c>
      <c r="Q7" s="40">
        <v>39.92</v>
      </c>
      <c r="R7" s="40">
        <v>5</v>
      </c>
      <c r="S7" s="40" t="s">
        <v>110</v>
      </c>
      <c r="U7" s="40" t="s">
        <v>27</v>
      </c>
      <c r="V7" s="40">
        <f>COUNTIF(S:S,"Slobodno tržište")</f>
        <v>54</v>
      </c>
      <c r="W7" s="40" t="s">
        <v>52</v>
      </c>
      <c r="X7" s="44">
        <v>-0.11470000000000001</v>
      </c>
      <c r="Z7" s="40" t="s">
        <v>45</v>
      </c>
      <c r="AA7" s="41">
        <v>2415539.9</v>
      </c>
      <c r="AC7" s="40" t="s">
        <v>111</v>
      </c>
      <c r="AD7" s="41">
        <f>SUM(Z7:AA62)</f>
        <v>14928337.200000003</v>
      </c>
      <c r="AF7" s="40" t="s">
        <v>52</v>
      </c>
      <c r="AG7" s="44">
        <v>-0.11470000000000001</v>
      </c>
    </row>
    <row r="8" spans="1:33" ht="12.75">
      <c r="A8" s="40">
        <v>11001</v>
      </c>
      <c r="B8" s="40" t="s">
        <v>25</v>
      </c>
      <c r="C8" s="40" t="s">
        <v>112</v>
      </c>
      <c r="D8" s="40">
        <v>17</v>
      </c>
      <c r="E8" s="40">
        <v>2.59</v>
      </c>
      <c r="F8" s="41">
        <v>39.0865</v>
      </c>
      <c r="G8" s="41">
        <v>42</v>
      </c>
      <c r="H8" s="41">
        <v>34.99</v>
      </c>
      <c r="I8" s="41">
        <v>40.1</v>
      </c>
      <c r="J8" s="41">
        <v>40.1</v>
      </c>
      <c r="K8" s="42">
        <v>1855509</v>
      </c>
      <c r="L8" s="41">
        <v>735778.42</v>
      </c>
      <c r="M8" s="43">
        <v>37771</v>
      </c>
      <c r="N8" s="40">
        <v>42</v>
      </c>
      <c r="O8" s="40">
        <v>19</v>
      </c>
      <c r="P8" s="40">
        <v>33</v>
      </c>
      <c r="Q8" s="40">
        <v>40</v>
      </c>
      <c r="R8" s="40">
        <v>5</v>
      </c>
      <c r="S8" s="40" t="s">
        <v>110</v>
      </c>
      <c r="W8" s="40" t="s">
        <v>57</v>
      </c>
      <c r="X8" s="44">
        <v>-0.0999</v>
      </c>
      <c r="Z8" s="40" t="s">
        <v>74</v>
      </c>
      <c r="AA8" s="41">
        <v>1645746.07</v>
      </c>
      <c r="AF8" s="40" t="s">
        <v>57</v>
      </c>
      <c r="AG8" s="44">
        <v>-0.0999</v>
      </c>
    </row>
    <row r="9" spans="1:33" ht="12.75">
      <c r="A9" s="40">
        <v>283</v>
      </c>
      <c r="B9" s="40" t="s">
        <v>28</v>
      </c>
      <c r="C9" s="40" t="s">
        <v>113</v>
      </c>
      <c r="D9" s="40">
        <v>18</v>
      </c>
      <c r="E9" s="40">
        <v>-3.44</v>
      </c>
      <c r="F9" s="41">
        <v>1450.01</v>
      </c>
      <c r="G9" s="41">
        <v>1450</v>
      </c>
      <c r="H9" s="41">
        <v>1300</v>
      </c>
      <c r="I9" s="41">
        <v>1400</v>
      </c>
      <c r="J9" s="41">
        <v>1400</v>
      </c>
      <c r="K9" s="42">
        <v>157</v>
      </c>
      <c r="L9" s="41">
        <v>223190</v>
      </c>
      <c r="M9" s="43">
        <v>37763</v>
      </c>
      <c r="N9" s="40">
        <v>1600</v>
      </c>
      <c r="O9" s="40">
        <v>1108</v>
      </c>
      <c r="P9" s="40">
        <v>1330</v>
      </c>
      <c r="Q9" s="40">
        <v>1420</v>
      </c>
      <c r="R9" s="40">
        <v>6</v>
      </c>
      <c r="S9" s="40" t="s">
        <v>27</v>
      </c>
      <c r="W9" s="40" t="s">
        <v>61</v>
      </c>
      <c r="X9" s="44">
        <v>-0.0712</v>
      </c>
      <c r="Z9" s="40" t="s">
        <v>34</v>
      </c>
      <c r="AA9" s="41">
        <v>1470000</v>
      </c>
      <c r="AF9" s="40" t="s">
        <v>61</v>
      </c>
      <c r="AG9" s="44">
        <v>-0.0712</v>
      </c>
    </row>
    <row r="10" spans="1:33" ht="12.75">
      <c r="A10" s="40">
        <v>248</v>
      </c>
      <c r="B10" s="40" t="s">
        <v>29</v>
      </c>
      <c r="C10" s="40" t="s">
        <v>114</v>
      </c>
      <c r="D10" s="40">
        <v>18</v>
      </c>
      <c r="E10" s="40">
        <v>-16.66</v>
      </c>
      <c r="F10" s="41">
        <v>21</v>
      </c>
      <c r="G10" s="41">
        <v>17.5</v>
      </c>
      <c r="H10" s="41">
        <v>17.5</v>
      </c>
      <c r="I10" s="41">
        <v>17.5</v>
      </c>
      <c r="J10" s="41">
        <v>17.5</v>
      </c>
      <c r="K10" s="42">
        <v>500</v>
      </c>
      <c r="L10" s="41">
        <v>8750</v>
      </c>
      <c r="M10" s="43">
        <v>37679</v>
      </c>
      <c r="N10" s="40">
        <v>29</v>
      </c>
      <c r="O10" s="40">
        <v>17.5</v>
      </c>
      <c r="P10" s="40">
        <v>16.04</v>
      </c>
      <c r="Q10" s="40">
        <v>20</v>
      </c>
      <c r="R10" s="40">
        <v>6</v>
      </c>
      <c r="S10" s="40" t="s">
        <v>27</v>
      </c>
      <c r="W10" s="40" t="s">
        <v>38</v>
      </c>
      <c r="X10" s="44">
        <v>-0.0683</v>
      </c>
      <c r="Z10" s="40" t="s">
        <v>66</v>
      </c>
      <c r="AA10" s="41">
        <v>1296989.39</v>
      </c>
      <c r="AF10" s="40" t="s">
        <v>38</v>
      </c>
      <c r="AG10" s="44">
        <v>-0.0683</v>
      </c>
    </row>
    <row r="11" spans="1:33" ht="12.75">
      <c r="A11" s="40">
        <v>296</v>
      </c>
      <c r="B11" s="40" t="s">
        <v>30</v>
      </c>
      <c r="C11" s="40" t="s">
        <v>115</v>
      </c>
      <c r="D11" s="40">
        <v>18</v>
      </c>
      <c r="E11" s="40">
        <v>0</v>
      </c>
      <c r="F11" s="41">
        <v>169.99</v>
      </c>
      <c r="G11" s="41">
        <v>180</v>
      </c>
      <c r="H11" s="41">
        <v>170</v>
      </c>
      <c r="I11" s="41">
        <v>170</v>
      </c>
      <c r="J11" s="41">
        <v>170</v>
      </c>
      <c r="K11" s="42">
        <v>1273</v>
      </c>
      <c r="L11" s="41">
        <v>224140</v>
      </c>
      <c r="M11" s="43">
        <v>37771</v>
      </c>
      <c r="N11" s="40">
        <v>180</v>
      </c>
      <c r="O11" s="40">
        <v>140</v>
      </c>
      <c r="P11" s="40">
        <v>150</v>
      </c>
      <c r="Q11" s="40" t="s">
        <v>103</v>
      </c>
      <c r="R11" s="40">
        <v>6</v>
      </c>
      <c r="S11" s="40" t="s">
        <v>27</v>
      </c>
      <c r="W11" s="40" t="s">
        <v>72</v>
      </c>
      <c r="X11" s="44">
        <v>-0.047599999999999996</v>
      </c>
      <c r="Z11" s="40" t="s">
        <v>61</v>
      </c>
      <c r="AA11" s="41">
        <v>1149585</v>
      </c>
      <c r="AF11" s="40" t="s">
        <v>72</v>
      </c>
      <c r="AG11" s="44">
        <v>-0.047599999999999996</v>
      </c>
    </row>
    <row r="12" spans="1:33" ht="12.75">
      <c r="A12" s="40">
        <v>14</v>
      </c>
      <c r="B12" s="40" t="s">
        <v>31</v>
      </c>
      <c r="C12" s="40" t="s">
        <v>116</v>
      </c>
      <c r="D12" s="40">
        <v>18</v>
      </c>
      <c r="E12" s="40">
        <v>2.62</v>
      </c>
      <c r="F12" s="41">
        <v>124.8576</v>
      </c>
      <c r="G12" s="41">
        <v>128.14</v>
      </c>
      <c r="H12" s="41">
        <v>122.1</v>
      </c>
      <c r="I12" s="41">
        <v>128.14</v>
      </c>
      <c r="J12" s="41">
        <v>128.14</v>
      </c>
      <c r="K12" s="42">
        <v>36386</v>
      </c>
      <c r="L12" s="41">
        <v>4443931.8</v>
      </c>
      <c r="M12" s="43">
        <v>37762</v>
      </c>
      <c r="N12" s="40">
        <v>130</v>
      </c>
      <c r="O12" s="40">
        <v>91.04</v>
      </c>
      <c r="P12" s="40">
        <v>128.25</v>
      </c>
      <c r="Q12" s="40" t="s">
        <v>103</v>
      </c>
      <c r="R12" s="40">
        <v>6</v>
      </c>
      <c r="S12" s="40" t="s">
        <v>27</v>
      </c>
      <c r="W12" s="40" t="s">
        <v>65</v>
      </c>
      <c r="X12" s="44">
        <v>-0.0432</v>
      </c>
      <c r="Z12" s="40" t="s">
        <v>39</v>
      </c>
      <c r="AA12" s="41">
        <v>797620.24</v>
      </c>
      <c r="AF12" s="40" t="s">
        <v>65</v>
      </c>
      <c r="AG12" s="44">
        <v>-0.0432</v>
      </c>
    </row>
    <row r="13" spans="1:33" ht="12.75">
      <c r="A13" s="40">
        <v>273</v>
      </c>
      <c r="B13" s="40" t="s">
        <v>32</v>
      </c>
      <c r="C13" s="40" t="s">
        <v>117</v>
      </c>
      <c r="D13" s="40">
        <v>18</v>
      </c>
      <c r="E13" s="40">
        <v>-3.49</v>
      </c>
      <c r="F13" s="41">
        <v>57</v>
      </c>
      <c r="G13" s="41">
        <v>55.01</v>
      </c>
      <c r="H13" s="41">
        <v>55.01</v>
      </c>
      <c r="I13" s="41">
        <v>55.01</v>
      </c>
      <c r="J13" s="41">
        <v>55.01</v>
      </c>
      <c r="K13" s="42">
        <v>133</v>
      </c>
      <c r="L13" s="41">
        <v>7316.33</v>
      </c>
      <c r="M13" s="43">
        <v>37726</v>
      </c>
      <c r="N13" s="40">
        <v>57</v>
      </c>
      <c r="O13" s="40">
        <v>41</v>
      </c>
      <c r="P13" s="40">
        <v>55.01</v>
      </c>
      <c r="Q13" s="40" t="s">
        <v>103</v>
      </c>
      <c r="R13" s="40">
        <v>6</v>
      </c>
      <c r="S13" s="40" t="s">
        <v>27</v>
      </c>
      <c r="W13" s="40" t="s">
        <v>50</v>
      </c>
      <c r="X13" s="44">
        <v>-0.04</v>
      </c>
      <c r="Z13" s="40" t="s">
        <v>62</v>
      </c>
      <c r="AA13" s="41">
        <v>756250</v>
      </c>
      <c r="AF13" s="40" t="s">
        <v>50</v>
      </c>
      <c r="AG13" s="44">
        <v>-0.04</v>
      </c>
    </row>
    <row r="14" spans="1:33" ht="12.75">
      <c r="A14" s="40">
        <v>327</v>
      </c>
      <c r="B14" s="40" t="s">
        <v>33</v>
      </c>
      <c r="C14" s="40" t="s">
        <v>118</v>
      </c>
      <c r="D14" s="40">
        <v>18</v>
      </c>
      <c r="E14" s="40">
        <v>0</v>
      </c>
      <c r="F14" s="41">
        <v>360</v>
      </c>
      <c r="G14" s="41">
        <v>360</v>
      </c>
      <c r="H14" s="41">
        <v>360</v>
      </c>
      <c r="I14" s="41">
        <v>360</v>
      </c>
      <c r="J14" s="41">
        <v>360</v>
      </c>
      <c r="K14" s="42">
        <v>50</v>
      </c>
      <c r="L14" s="41">
        <v>18000</v>
      </c>
      <c r="M14" s="43">
        <v>37763</v>
      </c>
      <c r="N14" s="40">
        <v>360</v>
      </c>
      <c r="O14" s="40">
        <v>360</v>
      </c>
      <c r="P14" s="40" t="s">
        <v>103</v>
      </c>
      <c r="Q14" s="40">
        <v>404</v>
      </c>
      <c r="R14" s="40">
        <v>6</v>
      </c>
      <c r="S14" s="40" t="s">
        <v>27</v>
      </c>
      <c r="W14" s="40" t="s">
        <v>32</v>
      </c>
      <c r="X14" s="44">
        <v>-0.0349</v>
      </c>
      <c r="Z14" s="40" t="s">
        <v>57</v>
      </c>
      <c r="AA14" s="41">
        <v>737459.89</v>
      </c>
      <c r="AF14" s="40" t="s">
        <v>32</v>
      </c>
      <c r="AG14" s="44">
        <v>-0.0349</v>
      </c>
    </row>
    <row r="15" spans="1:33" ht="12.75">
      <c r="A15" s="40">
        <v>117</v>
      </c>
      <c r="B15" s="40" t="s">
        <v>34</v>
      </c>
      <c r="C15" s="40" t="s">
        <v>119</v>
      </c>
      <c r="D15" s="40">
        <v>18</v>
      </c>
      <c r="E15" s="40">
        <v>0.89</v>
      </c>
      <c r="F15" s="41">
        <v>3716.7567</v>
      </c>
      <c r="G15" s="41">
        <v>3750</v>
      </c>
      <c r="H15" s="41">
        <v>3000</v>
      </c>
      <c r="I15" s="41">
        <v>3750</v>
      </c>
      <c r="J15" s="41">
        <v>3750</v>
      </c>
      <c r="K15" s="42">
        <v>393</v>
      </c>
      <c r="L15" s="41">
        <v>1470000</v>
      </c>
      <c r="M15" s="43">
        <v>37770</v>
      </c>
      <c r="N15" s="40">
        <v>3750</v>
      </c>
      <c r="O15" s="40">
        <v>1650.01</v>
      </c>
      <c r="P15" s="40">
        <v>1800</v>
      </c>
      <c r="Q15" s="40" t="s">
        <v>103</v>
      </c>
      <c r="R15" s="40">
        <v>6</v>
      </c>
      <c r="S15" s="40" t="s">
        <v>27</v>
      </c>
      <c r="W15" s="40" t="s">
        <v>28</v>
      </c>
      <c r="X15" s="44">
        <v>-0.0344</v>
      </c>
      <c r="Z15" s="40" t="s">
        <v>25</v>
      </c>
      <c r="AA15" s="41">
        <v>735778.42</v>
      </c>
      <c r="AF15" s="40" t="s">
        <v>28</v>
      </c>
      <c r="AG15" s="44">
        <v>-0.0344</v>
      </c>
    </row>
    <row r="16" spans="1:33" ht="12.75">
      <c r="A16" s="40">
        <v>119</v>
      </c>
      <c r="B16" s="40" t="s">
        <v>35</v>
      </c>
      <c r="C16" s="40" t="s">
        <v>120</v>
      </c>
      <c r="D16" s="40">
        <v>18</v>
      </c>
      <c r="E16" s="40">
        <v>6.25</v>
      </c>
      <c r="F16" s="41">
        <v>160</v>
      </c>
      <c r="G16" s="41">
        <v>170</v>
      </c>
      <c r="H16" s="41">
        <v>165.01</v>
      </c>
      <c r="I16" s="41">
        <v>170</v>
      </c>
      <c r="J16" s="41">
        <v>170</v>
      </c>
      <c r="K16" s="42">
        <v>387</v>
      </c>
      <c r="L16" s="41">
        <v>65291</v>
      </c>
      <c r="M16" s="43">
        <v>37733</v>
      </c>
      <c r="N16" s="40">
        <v>170</v>
      </c>
      <c r="O16" s="40">
        <v>110</v>
      </c>
      <c r="P16" s="40">
        <v>147</v>
      </c>
      <c r="Q16" s="40" t="s">
        <v>103</v>
      </c>
      <c r="R16" s="40">
        <v>6</v>
      </c>
      <c r="S16" s="40" t="s">
        <v>27</v>
      </c>
      <c r="W16" s="40" t="s">
        <v>73</v>
      </c>
      <c r="X16" s="44">
        <v>-0.024399999999999998</v>
      </c>
      <c r="Z16" s="40" t="s">
        <v>16</v>
      </c>
      <c r="AA16" s="41">
        <v>585200</v>
      </c>
      <c r="AF16" s="40" t="s">
        <v>73</v>
      </c>
      <c r="AG16" s="44">
        <v>-0.024399999999999998</v>
      </c>
    </row>
    <row r="17" spans="1:33" ht="12.75">
      <c r="A17" s="40">
        <v>14003</v>
      </c>
      <c r="B17" s="40" t="s">
        <v>16</v>
      </c>
      <c r="C17" s="40" t="s">
        <v>104</v>
      </c>
      <c r="D17" s="40">
        <v>18</v>
      </c>
      <c r="E17" s="40">
        <v>0</v>
      </c>
      <c r="F17" s="41">
        <v>400</v>
      </c>
      <c r="G17" s="41">
        <v>400</v>
      </c>
      <c r="H17" s="41">
        <v>400</v>
      </c>
      <c r="I17" s="41">
        <v>400</v>
      </c>
      <c r="J17" s="41">
        <v>400</v>
      </c>
      <c r="K17" s="42">
        <v>1463</v>
      </c>
      <c r="L17" s="41">
        <v>585200</v>
      </c>
      <c r="M17" s="43">
        <v>37771</v>
      </c>
      <c r="N17" s="40">
        <v>459.04</v>
      </c>
      <c r="O17" s="40">
        <v>313</v>
      </c>
      <c r="P17" s="40" t="s">
        <v>103</v>
      </c>
      <c r="Q17" s="40" t="s">
        <v>103</v>
      </c>
      <c r="R17" s="40">
        <v>6</v>
      </c>
      <c r="S17" s="40" t="s">
        <v>27</v>
      </c>
      <c r="W17" s="40" t="s">
        <v>68</v>
      </c>
      <c r="X17" s="44">
        <v>-0.0199</v>
      </c>
      <c r="Z17" s="40" t="s">
        <v>60</v>
      </c>
      <c r="AA17" s="41">
        <v>475902.64</v>
      </c>
      <c r="AF17" s="40" t="s">
        <v>68</v>
      </c>
      <c r="AG17" s="44">
        <v>-0.0199</v>
      </c>
    </row>
    <row r="18" spans="1:33" ht="12.75">
      <c r="A18" s="40">
        <v>122</v>
      </c>
      <c r="B18" s="40" t="s">
        <v>36</v>
      </c>
      <c r="C18" s="40" t="s">
        <v>121</v>
      </c>
      <c r="D18" s="40">
        <v>18</v>
      </c>
      <c r="E18" s="40">
        <v>3.38</v>
      </c>
      <c r="F18" s="41">
        <v>59</v>
      </c>
      <c r="G18" s="41">
        <v>62</v>
      </c>
      <c r="H18" s="41">
        <v>58.5</v>
      </c>
      <c r="I18" s="41">
        <v>61</v>
      </c>
      <c r="J18" s="41">
        <v>61</v>
      </c>
      <c r="K18" s="42">
        <v>578</v>
      </c>
      <c r="L18" s="41">
        <v>35032.5</v>
      </c>
      <c r="M18" s="43">
        <v>37769</v>
      </c>
      <c r="N18" s="40">
        <v>70</v>
      </c>
      <c r="O18" s="40">
        <v>55</v>
      </c>
      <c r="P18" s="40">
        <v>60</v>
      </c>
      <c r="Q18" s="40" t="s">
        <v>103</v>
      </c>
      <c r="R18" s="40">
        <v>6</v>
      </c>
      <c r="S18" s="40" t="s">
        <v>27</v>
      </c>
      <c r="W18" s="40" t="s">
        <v>39</v>
      </c>
      <c r="X18" s="44">
        <v>-0.0033</v>
      </c>
      <c r="Z18" s="40" t="s">
        <v>65</v>
      </c>
      <c r="AA18" s="41">
        <v>471379.16</v>
      </c>
      <c r="AF18" s="40" t="s">
        <v>39</v>
      </c>
      <c r="AG18" s="44">
        <v>-0.0033</v>
      </c>
    </row>
    <row r="19" spans="1:33" ht="12.75">
      <c r="A19" s="40">
        <v>17</v>
      </c>
      <c r="B19" s="40" t="s">
        <v>37</v>
      </c>
      <c r="C19" s="40" t="s">
        <v>122</v>
      </c>
      <c r="D19" s="40">
        <v>18</v>
      </c>
      <c r="E19" s="40">
        <v>48.88</v>
      </c>
      <c r="F19" s="41">
        <v>40.3</v>
      </c>
      <c r="G19" s="41">
        <v>60</v>
      </c>
      <c r="H19" s="41">
        <v>60</v>
      </c>
      <c r="I19" s="41">
        <v>60</v>
      </c>
      <c r="J19" s="41">
        <v>60</v>
      </c>
      <c r="K19" s="42">
        <v>106</v>
      </c>
      <c r="L19" s="41">
        <v>6360</v>
      </c>
      <c r="M19" s="43">
        <v>37726</v>
      </c>
      <c r="N19" s="40">
        <v>60</v>
      </c>
      <c r="O19" s="40">
        <v>36.08</v>
      </c>
      <c r="P19" s="40">
        <v>45.45</v>
      </c>
      <c r="Q19" s="40">
        <v>100</v>
      </c>
      <c r="R19" s="40">
        <v>6</v>
      </c>
      <c r="S19" s="40" t="s">
        <v>27</v>
      </c>
      <c r="W19" s="40" t="s">
        <v>42</v>
      </c>
      <c r="X19" s="44">
        <v>-0.0003</v>
      </c>
      <c r="Z19" s="40" t="s">
        <v>67</v>
      </c>
      <c r="AA19" s="41">
        <v>408060</v>
      </c>
      <c r="AF19" s="40" t="s">
        <v>42</v>
      </c>
      <c r="AG19" s="44">
        <v>-0.0003</v>
      </c>
    </row>
    <row r="20" spans="1:33" ht="12.75">
      <c r="A20" s="40">
        <v>74</v>
      </c>
      <c r="B20" s="40" t="s">
        <v>38</v>
      </c>
      <c r="C20" s="40" t="s">
        <v>123</v>
      </c>
      <c r="D20" s="40">
        <v>18</v>
      </c>
      <c r="E20" s="40">
        <v>-6.83</v>
      </c>
      <c r="F20" s="41">
        <v>295.182</v>
      </c>
      <c r="G20" s="41">
        <v>299.5</v>
      </c>
      <c r="H20" s="41">
        <v>261.23</v>
      </c>
      <c r="I20" s="41">
        <v>275</v>
      </c>
      <c r="J20" s="41">
        <v>275</v>
      </c>
      <c r="K20" s="42">
        <v>9271</v>
      </c>
      <c r="L20" s="41">
        <v>2608139.33</v>
      </c>
      <c r="M20" s="43">
        <v>37771</v>
      </c>
      <c r="N20" s="40">
        <v>475</v>
      </c>
      <c r="O20" s="40">
        <v>190</v>
      </c>
      <c r="P20" s="40">
        <v>275</v>
      </c>
      <c r="Q20" s="40">
        <v>280</v>
      </c>
      <c r="R20" s="40">
        <v>6</v>
      </c>
      <c r="S20" s="40" t="s">
        <v>27</v>
      </c>
      <c r="W20" s="40" t="s">
        <v>69</v>
      </c>
      <c r="X20" s="44">
        <v>-0.0001</v>
      </c>
      <c r="Z20" s="40" t="s">
        <v>70</v>
      </c>
      <c r="AA20" s="41">
        <v>240000</v>
      </c>
      <c r="AF20" s="40" t="s">
        <v>69</v>
      </c>
      <c r="AG20" s="44">
        <v>-0.0001</v>
      </c>
    </row>
    <row r="21" spans="1:33" ht="12.75">
      <c r="A21" s="40">
        <v>710</v>
      </c>
      <c r="B21" s="40" t="s">
        <v>39</v>
      </c>
      <c r="C21" s="40" t="s">
        <v>124</v>
      </c>
      <c r="D21" s="40">
        <v>18</v>
      </c>
      <c r="E21" s="40">
        <v>-0.33</v>
      </c>
      <c r="F21" s="41">
        <v>37.1334</v>
      </c>
      <c r="G21" s="41">
        <v>38</v>
      </c>
      <c r="H21" s="41">
        <v>36.1</v>
      </c>
      <c r="I21" s="41">
        <v>37.01</v>
      </c>
      <c r="J21" s="41">
        <v>37.01</v>
      </c>
      <c r="K21" s="42">
        <v>21583</v>
      </c>
      <c r="L21" s="41">
        <v>797620.24</v>
      </c>
      <c r="M21" s="43">
        <v>37771</v>
      </c>
      <c r="N21" s="40">
        <v>45.99</v>
      </c>
      <c r="O21" s="40">
        <v>35.61</v>
      </c>
      <c r="P21" s="40">
        <v>37.01</v>
      </c>
      <c r="Q21" s="40">
        <v>37.96</v>
      </c>
      <c r="R21" s="40">
        <v>6</v>
      </c>
      <c r="S21" s="40" t="s">
        <v>27</v>
      </c>
      <c r="W21" s="40" t="s">
        <v>12</v>
      </c>
      <c r="X21" s="44">
        <v>0</v>
      </c>
      <c r="Z21" s="40" t="s">
        <v>30</v>
      </c>
      <c r="AA21" s="41">
        <v>224140</v>
      </c>
      <c r="AF21" s="40" t="s">
        <v>21</v>
      </c>
      <c r="AG21" s="44">
        <v>0.0036</v>
      </c>
    </row>
    <row r="22" spans="1:33" ht="12.75">
      <c r="A22" s="40">
        <v>332</v>
      </c>
      <c r="B22" s="40" t="s">
        <v>40</v>
      </c>
      <c r="C22" s="40" t="s">
        <v>125</v>
      </c>
      <c r="D22" s="40">
        <v>18</v>
      </c>
      <c r="E22" s="40">
        <v>0</v>
      </c>
      <c r="F22" s="41">
        <v>50</v>
      </c>
      <c r="G22" s="41">
        <v>50</v>
      </c>
      <c r="H22" s="41">
        <v>50</v>
      </c>
      <c r="I22" s="41">
        <v>50</v>
      </c>
      <c r="J22" s="41">
        <v>50</v>
      </c>
      <c r="K22" s="42">
        <v>62</v>
      </c>
      <c r="L22" s="41">
        <v>3100</v>
      </c>
      <c r="M22" s="43">
        <v>37593</v>
      </c>
      <c r="N22" s="40">
        <v>50</v>
      </c>
      <c r="O22" s="40">
        <v>50</v>
      </c>
      <c r="P22" s="40" t="s">
        <v>103</v>
      </c>
      <c r="Q22" s="40">
        <v>80</v>
      </c>
      <c r="R22" s="40">
        <v>6</v>
      </c>
      <c r="S22" s="40" t="s">
        <v>27</v>
      </c>
      <c r="W22" s="40" t="s">
        <v>16</v>
      </c>
      <c r="X22" s="44">
        <v>0</v>
      </c>
      <c r="Z22" s="40" t="s">
        <v>28</v>
      </c>
      <c r="AA22" s="41">
        <v>223190</v>
      </c>
      <c r="AF22" s="40" t="s">
        <v>34</v>
      </c>
      <c r="AG22" s="44">
        <v>0.0089</v>
      </c>
    </row>
    <row r="23" spans="1:33" ht="12.75">
      <c r="A23" s="40">
        <v>364</v>
      </c>
      <c r="B23" s="40" t="s">
        <v>41</v>
      </c>
      <c r="C23" s="40" t="s">
        <v>126</v>
      </c>
      <c r="D23" s="40">
        <v>18</v>
      </c>
      <c r="E23" s="40">
        <v>-49.49</v>
      </c>
      <c r="F23" s="41">
        <v>99</v>
      </c>
      <c r="G23" s="41">
        <v>50</v>
      </c>
      <c r="H23" s="41">
        <v>50</v>
      </c>
      <c r="I23" s="41">
        <v>50</v>
      </c>
      <c r="J23" s="41">
        <v>50</v>
      </c>
      <c r="K23" s="42">
        <v>1129</v>
      </c>
      <c r="L23" s="41">
        <v>56450</v>
      </c>
      <c r="M23" s="43">
        <v>37362</v>
      </c>
      <c r="N23" s="40">
        <v>50</v>
      </c>
      <c r="O23" s="40">
        <v>50</v>
      </c>
      <c r="P23" s="40">
        <v>30</v>
      </c>
      <c r="Q23" s="40">
        <v>60</v>
      </c>
      <c r="R23" s="40">
        <v>6</v>
      </c>
      <c r="S23" s="40" t="s">
        <v>27</v>
      </c>
      <c r="W23" s="40" t="s">
        <v>17</v>
      </c>
      <c r="X23" s="44">
        <v>0</v>
      </c>
      <c r="Z23" s="40" t="s">
        <v>44</v>
      </c>
      <c r="AA23" s="41">
        <v>190000</v>
      </c>
      <c r="AF23" s="40" t="s">
        <v>24</v>
      </c>
      <c r="AG23" s="44">
        <v>0.0141</v>
      </c>
    </row>
    <row r="24" spans="1:33" ht="12.75">
      <c r="A24" s="40">
        <v>697</v>
      </c>
      <c r="B24" s="40" t="s">
        <v>42</v>
      </c>
      <c r="C24" s="40" t="s">
        <v>127</v>
      </c>
      <c r="D24" s="40">
        <v>18</v>
      </c>
      <c r="E24" s="40">
        <v>-0.03</v>
      </c>
      <c r="F24" s="41">
        <v>80.03</v>
      </c>
      <c r="G24" s="41">
        <v>80</v>
      </c>
      <c r="H24" s="41">
        <v>80</v>
      </c>
      <c r="I24" s="41">
        <v>80</v>
      </c>
      <c r="J24" s="41">
        <v>80</v>
      </c>
      <c r="K24" s="42">
        <v>123</v>
      </c>
      <c r="L24" s="41">
        <v>9840</v>
      </c>
      <c r="M24" s="43">
        <v>37753</v>
      </c>
      <c r="N24" s="40">
        <v>120</v>
      </c>
      <c r="O24" s="40">
        <v>80</v>
      </c>
      <c r="P24" s="40">
        <v>90</v>
      </c>
      <c r="Q24" s="40" t="s">
        <v>103</v>
      </c>
      <c r="R24" s="40">
        <v>6</v>
      </c>
      <c r="S24" s="40" t="s">
        <v>27</v>
      </c>
      <c r="W24" s="40" t="s">
        <v>18</v>
      </c>
      <c r="X24" s="44">
        <v>0</v>
      </c>
      <c r="Z24" s="40" t="s">
        <v>54</v>
      </c>
      <c r="AA24" s="41">
        <v>180505</v>
      </c>
      <c r="AF24" s="40" t="s">
        <v>48</v>
      </c>
      <c r="AG24" s="44">
        <v>0.0256</v>
      </c>
    </row>
    <row r="25" spans="1:33" ht="12.75">
      <c r="A25" s="40">
        <v>346</v>
      </c>
      <c r="B25" s="40" t="s">
        <v>43</v>
      </c>
      <c r="C25" s="40" t="s">
        <v>128</v>
      </c>
      <c r="D25" s="40">
        <v>18</v>
      </c>
      <c r="E25" s="40">
        <v>0</v>
      </c>
      <c r="F25" s="41">
        <v>60</v>
      </c>
      <c r="G25" s="41">
        <v>60</v>
      </c>
      <c r="H25" s="41">
        <v>60</v>
      </c>
      <c r="I25" s="41">
        <v>60</v>
      </c>
      <c r="J25" s="41">
        <v>60</v>
      </c>
      <c r="K25" s="42">
        <v>50</v>
      </c>
      <c r="L25" s="41">
        <v>3000</v>
      </c>
      <c r="M25" s="43">
        <v>37756</v>
      </c>
      <c r="N25" s="40">
        <v>105</v>
      </c>
      <c r="O25" s="40">
        <v>56</v>
      </c>
      <c r="P25" s="40">
        <v>60</v>
      </c>
      <c r="Q25" s="40">
        <v>80</v>
      </c>
      <c r="R25" s="40">
        <v>6</v>
      </c>
      <c r="S25" s="40" t="s">
        <v>27</v>
      </c>
      <c r="W25" s="40" t="s">
        <v>30</v>
      </c>
      <c r="X25" s="44">
        <v>0</v>
      </c>
      <c r="Z25" s="40" t="s">
        <v>59</v>
      </c>
      <c r="AA25" s="41">
        <v>106406</v>
      </c>
      <c r="AF25" s="40" t="s">
        <v>25</v>
      </c>
      <c r="AG25" s="44">
        <v>0.0259</v>
      </c>
    </row>
    <row r="26" spans="1:33" ht="12.75">
      <c r="A26" s="40">
        <v>11</v>
      </c>
      <c r="B26" s="40" t="s">
        <v>44</v>
      </c>
      <c r="C26" s="40" t="s">
        <v>129</v>
      </c>
      <c r="D26" s="40">
        <v>18</v>
      </c>
      <c r="E26" s="40">
        <v>6.66</v>
      </c>
      <c r="F26" s="41">
        <v>30</v>
      </c>
      <c r="G26" s="41">
        <v>32</v>
      </c>
      <c r="H26" s="41">
        <v>31</v>
      </c>
      <c r="I26" s="41">
        <v>32</v>
      </c>
      <c r="J26" s="41">
        <v>32</v>
      </c>
      <c r="K26" s="42">
        <v>6000</v>
      </c>
      <c r="L26" s="41">
        <v>190000</v>
      </c>
      <c r="M26" s="43">
        <v>37771</v>
      </c>
      <c r="N26" s="40">
        <v>32</v>
      </c>
      <c r="O26" s="40">
        <v>20.51</v>
      </c>
      <c r="P26" s="40">
        <v>25</v>
      </c>
      <c r="Q26" s="40" t="s">
        <v>103</v>
      </c>
      <c r="R26" s="40">
        <v>6</v>
      </c>
      <c r="S26" s="40" t="s">
        <v>27</v>
      </c>
      <c r="W26" s="40" t="s">
        <v>33</v>
      </c>
      <c r="X26" s="44">
        <v>0</v>
      </c>
      <c r="Z26" s="40" t="s">
        <v>21</v>
      </c>
      <c r="AA26" s="41">
        <v>100175.35</v>
      </c>
      <c r="AF26" s="40" t="s">
        <v>74</v>
      </c>
      <c r="AG26" s="44">
        <v>0.0259</v>
      </c>
    </row>
    <row r="27" spans="1:33" ht="12.75">
      <c r="A27" s="40">
        <v>350</v>
      </c>
      <c r="B27" s="40" t="s">
        <v>45</v>
      </c>
      <c r="C27" s="40" t="s">
        <v>130</v>
      </c>
      <c r="D27" s="40">
        <v>18</v>
      </c>
      <c r="E27" s="40">
        <v>9.19</v>
      </c>
      <c r="F27" s="41">
        <v>87</v>
      </c>
      <c r="G27" s="41">
        <v>97.8</v>
      </c>
      <c r="H27" s="41">
        <v>90</v>
      </c>
      <c r="I27" s="41">
        <v>95</v>
      </c>
      <c r="J27" s="41">
        <v>95</v>
      </c>
      <c r="K27" s="42">
        <v>24806</v>
      </c>
      <c r="L27" s="41">
        <v>2415539.9</v>
      </c>
      <c r="M27" s="43">
        <v>37768</v>
      </c>
      <c r="N27" s="40">
        <v>106</v>
      </c>
      <c r="O27" s="40">
        <v>85</v>
      </c>
      <c r="P27" s="40">
        <v>97</v>
      </c>
      <c r="Q27" s="40">
        <v>98</v>
      </c>
      <c r="R27" s="40">
        <v>6</v>
      </c>
      <c r="S27" s="40" t="s">
        <v>27</v>
      </c>
      <c r="W27" s="40" t="s">
        <v>16</v>
      </c>
      <c r="X27" s="44">
        <v>0</v>
      </c>
      <c r="Z27" s="40" t="s">
        <v>35</v>
      </c>
      <c r="AA27" s="41">
        <v>65291</v>
      </c>
      <c r="AF27" s="40" t="s">
        <v>31</v>
      </c>
      <c r="AG27" s="44">
        <v>0.0262</v>
      </c>
    </row>
    <row r="28" spans="1:33" ht="12.75">
      <c r="A28" s="40">
        <v>318</v>
      </c>
      <c r="B28" s="40" t="s">
        <v>46</v>
      </c>
      <c r="C28" s="40" t="s">
        <v>131</v>
      </c>
      <c r="D28" s="40">
        <v>18</v>
      </c>
      <c r="E28" s="40">
        <v>-15.99</v>
      </c>
      <c r="F28" s="41">
        <v>178.5714</v>
      </c>
      <c r="G28" s="41">
        <v>150</v>
      </c>
      <c r="H28" s="41">
        <v>150</v>
      </c>
      <c r="I28" s="41">
        <v>150</v>
      </c>
      <c r="J28" s="41">
        <v>150</v>
      </c>
      <c r="K28" s="42">
        <v>22</v>
      </c>
      <c r="L28" s="41">
        <v>3300</v>
      </c>
      <c r="M28" s="43">
        <v>37769</v>
      </c>
      <c r="N28" s="40">
        <v>700</v>
      </c>
      <c r="O28" s="40">
        <v>50</v>
      </c>
      <c r="P28" s="40">
        <v>120.07</v>
      </c>
      <c r="Q28" s="40">
        <v>200</v>
      </c>
      <c r="R28" s="40">
        <v>6</v>
      </c>
      <c r="S28" s="40" t="s">
        <v>27</v>
      </c>
      <c r="W28" s="40" t="s">
        <v>40</v>
      </c>
      <c r="X28" s="44">
        <v>0</v>
      </c>
      <c r="Z28" s="40" t="s">
        <v>52</v>
      </c>
      <c r="AA28" s="41">
        <v>58815.3</v>
      </c>
      <c r="AF28" s="40" t="s">
        <v>36</v>
      </c>
      <c r="AG28" s="44">
        <v>0.0338</v>
      </c>
    </row>
    <row r="29" spans="1:33" ht="12.75">
      <c r="A29" s="40">
        <v>139</v>
      </c>
      <c r="B29" s="40" t="s">
        <v>47</v>
      </c>
      <c r="C29" s="40" t="s">
        <v>132</v>
      </c>
      <c r="D29" s="40">
        <v>18</v>
      </c>
      <c r="E29" s="40">
        <v>9.05</v>
      </c>
      <c r="F29" s="41">
        <v>165.0523</v>
      </c>
      <c r="G29" s="41">
        <v>180</v>
      </c>
      <c r="H29" s="41">
        <v>165.17</v>
      </c>
      <c r="I29" s="41">
        <v>180</v>
      </c>
      <c r="J29" s="41">
        <v>180</v>
      </c>
      <c r="K29" s="42">
        <v>199</v>
      </c>
      <c r="L29" s="41">
        <v>34999.48</v>
      </c>
      <c r="M29" s="43">
        <v>37764</v>
      </c>
      <c r="N29" s="40">
        <v>1105</v>
      </c>
      <c r="O29" s="40">
        <v>150.06</v>
      </c>
      <c r="P29" s="40">
        <v>180</v>
      </c>
      <c r="Q29" s="40">
        <v>185</v>
      </c>
      <c r="R29" s="40">
        <v>6</v>
      </c>
      <c r="S29" s="40" t="s">
        <v>27</v>
      </c>
      <c r="W29" s="40" t="s">
        <v>43</v>
      </c>
      <c r="X29" s="44">
        <v>0</v>
      </c>
      <c r="Z29" s="40" t="s">
        <v>41</v>
      </c>
      <c r="AA29" s="41">
        <v>56450</v>
      </c>
      <c r="AF29" s="40" t="s">
        <v>51</v>
      </c>
      <c r="AG29" s="44">
        <v>0.0365</v>
      </c>
    </row>
    <row r="30" spans="1:33" ht="12.75">
      <c r="A30" s="40">
        <v>617</v>
      </c>
      <c r="B30" s="40" t="s">
        <v>48</v>
      </c>
      <c r="C30" s="40" t="s">
        <v>133</v>
      </c>
      <c r="D30" s="40">
        <v>18</v>
      </c>
      <c r="E30" s="40">
        <v>2.56</v>
      </c>
      <c r="F30" s="41">
        <v>195</v>
      </c>
      <c r="G30" s="41">
        <v>200</v>
      </c>
      <c r="H30" s="41">
        <v>200</v>
      </c>
      <c r="I30" s="41">
        <v>200</v>
      </c>
      <c r="J30" s="41">
        <v>200</v>
      </c>
      <c r="K30" s="42">
        <v>277</v>
      </c>
      <c r="L30" s="41">
        <v>55400</v>
      </c>
      <c r="M30" s="43">
        <v>37764</v>
      </c>
      <c r="N30" s="40">
        <v>210</v>
      </c>
      <c r="O30" s="40">
        <v>160</v>
      </c>
      <c r="P30" s="40">
        <v>195</v>
      </c>
      <c r="Q30" s="40" t="s">
        <v>103</v>
      </c>
      <c r="R30" s="40">
        <v>6</v>
      </c>
      <c r="S30" s="40" t="s">
        <v>27</v>
      </c>
      <c r="W30" s="40" t="s">
        <v>49</v>
      </c>
      <c r="X30" s="44">
        <v>0</v>
      </c>
      <c r="Z30" s="40" t="s">
        <v>48</v>
      </c>
      <c r="AA30" s="41">
        <v>55400</v>
      </c>
      <c r="AF30" s="40" t="s">
        <v>66</v>
      </c>
      <c r="AG30" s="44">
        <v>0.0482</v>
      </c>
    </row>
    <row r="31" spans="1:33" ht="12.75">
      <c r="A31" s="40">
        <v>247</v>
      </c>
      <c r="B31" s="40" t="s">
        <v>49</v>
      </c>
      <c r="C31" s="40" t="s">
        <v>134</v>
      </c>
      <c r="D31" s="40">
        <v>18</v>
      </c>
      <c r="E31" s="40">
        <v>0</v>
      </c>
      <c r="F31" s="41">
        <v>50</v>
      </c>
      <c r="G31" s="41">
        <v>50</v>
      </c>
      <c r="H31" s="41">
        <v>50</v>
      </c>
      <c r="I31" s="41">
        <v>50</v>
      </c>
      <c r="J31" s="41">
        <v>50</v>
      </c>
      <c r="K31" s="42">
        <v>783</v>
      </c>
      <c r="L31" s="41">
        <v>39150</v>
      </c>
      <c r="M31" s="43">
        <v>37770</v>
      </c>
      <c r="N31" s="40">
        <v>58</v>
      </c>
      <c r="O31" s="40">
        <v>35.01</v>
      </c>
      <c r="P31" s="40" t="s">
        <v>103</v>
      </c>
      <c r="Q31" s="40">
        <v>400</v>
      </c>
      <c r="R31" s="40">
        <v>6</v>
      </c>
      <c r="S31" s="40" t="s">
        <v>27</v>
      </c>
      <c r="W31" s="40" t="s">
        <v>56</v>
      </c>
      <c r="X31" s="44">
        <v>0</v>
      </c>
      <c r="Z31" s="40" t="s">
        <v>17</v>
      </c>
      <c r="AA31" s="41">
        <v>52550.06</v>
      </c>
      <c r="AF31" s="40" t="s">
        <v>35</v>
      </c>
      <c r="AG31" s="44">
        <v>0.0625</v>
      </c>
    </row>
    <row r="32" spans="1:33" ht="12.75">
      <c r="A32" s="40">
        <v>682</v>
      </c>
      <c r="B32" s="40" t="s">
        <v>50</v>
      </c>
      <c r="C32" s="40" t="s">
        <v>135</v>
      </c>
      <c r="D32" s="40">
        <v>18</v>
      </c>
      <c r="E32" s="40">
        <v>-4</v>
      </c>
      <c r="F32" s="41">
        <v>62.5</v>
      </c>
      <c r="G32" s="41">
        <v>60</v>
      </c>
      <c r="H32" s="41">
        <v>60</v>
      </c>
      <c r="I32" s="41">
        <v>60</v>
      </c>
      <c r="J32" s="41">
        <v>60</v>
      </c>
      <c r="K32" s="42">
        <v>40</v>
      </c>
      <c r="L32" s="41">
        <v>2400</v>
      </c>
      <c r="M32" s="43">
        <v>37727</v>
      </c>
      <c r="N32" s="40">
        <v>62.5</v>
      </c>
      <c r="O32" s="40">
        <v>45.5</v>
      </c>
      <c r="P32" s="40">
        <v>50</v>
      </c>
      <c r="Q32" s="40">
        <v>72</v>
      </c>
      <c r="R32" s="40">
        <v>6</v>
      </c>
      <c r="S32" s="40" t="s">
        <v>27</v>
      </c>
      <c r="W32" s="40" t="s">
        <v>62</v>
      </c>
      <c r="X32" s="44">
        <v>0</v>
      </c>
      <c r="Z32" s="40" t="s">
        <v>49</v>
      </c>
      <c r="AA32" s="41">
        <v>39150</v>
      </c>
      <c r="AF32" s="40" t="s">
        <v>44</v>
      </c>
      <c r="AG32" s="44">
        <v>0.0666</v>
      </c>
    </row>
    <row r="33" spans="1:33" ht="12.75">
      <c r="A33" s="40">
        <v>14087</v>
      </c>
      <c r="B33" s="40" t="s">
        <v>51</v>
      </c>
      <c r="C33" s="40" t="s">
        <v>136</v>
      </c>
      <c r="D33" s="40">
        <v>18</v>
      </c>
      <c r="E33" s="40">
        <v>3.65</v>
      </c>
      <c r="F33" s="41">
        <v>41.4487</v>
      </c>
      <c r="G33" s="41">
        <v>44.73</v>
      </c>
      <c r="H33" s="41">
        <v>40</v>
      </c>
      <c r="I33" s="41">
        <v>43</v>
      </c>
      <c r="J33" s="41">
        <v>42.9654</v>
      </c>
      <c r="K33" s="42">
        <v>89438</v>
      </c>
      <c r="L33" s="41">
        <v>3762973.84</v>
      </c>
      <c r="M33" s="43">
        <v>37771</v>
      </c>
      <c r="N33" s="40">
        <v>44.73</v>
      </c>
      <c r="O33" s="40">
        <v>40</v>
      </c>
      <c r="P33" s="40">
        <v>43</v>
      </c>
      <c r="Q33" s="40">
        <v>43.5</v>
      </c>
      <c r="R33" s="40">
        <v>6</v>
      </c>
      <c r="S33" s="40" t="s">
        <v>27</v>
      </c>
      <c r="W33" s="40" t="s">
        <v>63</v>
      </c>
      <c r="X33" s="44">
        <v>0</v>
      </c>
      <c r="Z33" s="40" t="s">
        <v>16</v>
      </c>
      <c r="AA33" s="41">
        <v>37600</v>
      </c>
      <c r="AF33" s="40" t="s">
        <v>60</v>
      </c>
      <c r="AG33" s="44">
        <v>0.0702</v>
      </c>
    </row>
    <row r="34" spans="1:33" ht="12.75">
      <c r="A34" s="40">
        <v>368</v>
      </c>
      <c r="B34" s="40" t="s">
        <v>52</v>
      </c>
      <c r="C34" s="40" t="s">
        <v>137</v>
      </c>
      <c r="D34" s="40">
        <v>18</v>
      </c>
      <c r="E34" s="40">
        <v>-11.47</v>
      </c>
      <c r="F34" s="41">
        <v>305</v>
      </c>
      <c r="G34" s="41">
        <v>286</v>
      </c>
      <c r="H34" s="41">
        <v>269.02</v>
      </c>
      <c r="I34" s="41">
        <v>270</v>
      </c>
      <c r="J34" s="41">
        <v>270</v>
      </c>
      <c r="K34" s="42">
        <v>214</v>
      </c>
      <c r="L34" s="41">
        <v>58815.3</v>
      </c>
      <c r="M34" s="43">
        <v>37735</v>
      </c>
      <c r="N34" s="40">
        <v>325</v>
      </c>
      <c r="O34" s="40">
        <v>192.05</v>
      </c>
      <c r="P34" s="40">
        <v>270.01</v>
      </c>
      <c r="Q34" s="40" t="s">
        <v>103</v>
      </c>
      <c r="R34" s="40">
        <v>6</v>
      </c>
      <c r="S34" s="40" t="s">
        <v>27</v>
      </c>
      <c r="W34" s="40" t="s">
        <v>18</v>
      </c>
      <c r="X34" s="44">
        <v>0</v>
      </c>
      <c r="Z34" s="40" t="s">
        <v>36</v>
      </c>
      <c r="AA34" s="41">
        <v>35032.5</v>
      </c>
      <c r="AF34" s="40" t="s">
        <v>47</v>
      </c>
      <c r="AG34" s="44">
        <v>0.09050000000000001</v>
      </c>
    </row>
    <row r="35" spans="1:33" ht="12.75">
      <c r="A35" s="40">
        <v>369</v>
      </c>
      <c r="B35" s="40" t="s">
        <v>53</v>
      </c>
      <c r="C35" s="40" t="s">
        <v>138</v>
      </c>
      <c r="D35" s="40">
        <v>18</v>
      </c>
      <c r="E35" s="40">
        <v>14.29</v>
      </c>
      <c r="F35" s="41">
        <v>156.61</v>
      </c>
      <c r="G35" s="41">
        <v>179</v>
      </c>
      <c r="H35" s="41">
        <v>160.11</v>
      </c>
      <c r="I35" s="41">
        <v>179</v>
      </c>
      <c r="J35" s="41">
        <v>179</v>
      </c>
      <c r="K35" s="42">
        <v>155</v>
      </c>
      <c r="L35" s="41">
        <v>27556.1</v>
      </c>
      <c r="M35" s="43">
        <v>37767</v>
      </c>
      <c r="N35" s="40">
        <v>296</v>
      </c>
      <c r="O35" s="40">
        <v>150</v>
      </c>
      <c r="P35" s="40">
        <v>166.07</v>
      </c>
      <c r="Q35" s="40">
        <v>265</v>
      </c>
      <c r="R35" s="40">
        <v>6</v>
      </c>
      <c r="S35" s="40" t="s">
        <v>27</v>
      </c>
      <c r="W35" s="40" t="s">
        <v>67</v>
      </c>
      <c r="X35" s="44">
        <v>0</v>
      </c>
      <c r="Z35" s="40" t="s">
        <v>47</v>
      </c>
      <c r="AA35" s="41">
        <v>34999.48</v>
      </c>
      <c r="AF35" s="40" t="s">
        <v>45</v>
      </c>
      <c r="AG35" s="44">
        <v>0.0919</v>
      </c>
    </row>
    <row r="36" spans="1:33" ht="12.75">
      <c r="A36" s="40">
        <v>370</v>
      </c>
      <c r="B36" s="40" t="s">
        <v>54</v>
      </c>
      <c r="C36" s="40" t="s">
        <v>139</v>
      </c>
      <c r="D36" s="40">
        <v>18</v>
      </c>
      <c r="E36" s="40">
        <v>18.27</v>
      </c>
      <c r="F36" s="41">
        <v>469.2461</v>
      </c>
      <c r="G36" s="41">
        <v>555</v>
      </c>
      <c r="H36" s="41">
        <v>530</v>
      </c>
      <c r="I36" s="41">
        <v>555</v>
      </c>
      <c r="J36" s="41">
        <v>555</v>
      </c>
      <c r="K36" s="42">
        <v>331</v>
      </c>
      <c r="L36" s="41">
        <v>180505</v>
      </c>
      <c r="M36" s="43">
        <v>37770</v>
      </c>
      <c r="N36" s="40">
        <v>560</v>
      </c>
      <c r="O36" s="40">
        <v>351</v>
      </c>
      <c r="P36" s="40">
        <v>500.08</v>
      </c>
      <c r="Q36" s="40">
        <v>600</v>
      </c>
      <c r="R36" s="40">
        <v>6</v>
      </c>
      <c r="S36" s="40" t="s">
        <v>27</v>
      </c>
      <c r="W36" s="40" t="s">
        <v>71</v>
      </c>
      <c r="X36" s="44">
        <v>0</v>
      </c>
      <c r="Z36" s="40" t="s">
        <v>17</v>
      </c>
      <c r="AA36" s="41">
        <v>34654.18</v>
      </c>
      <c r="AF36" s="40" t="s">
        <v>64</v>
      </c>
      <c r="AG36" s="44">
        <v>0.1066</v>
      </c>
    </row>
    <row r="37" spans="1:33" ht="12.75">
      <c r="A37" s="40">
        <v>150</v>
      </c>
      <c r="B37" s="40" t="s">
        <v>55</v>
      </c>
      <c r="C37" s="40" t="s">
        <v>140</v>
      </c>
      <c r="D37" s="40">
        <v>18</v>
      </c>
      <c r="E37" s="40">
        <v>30.43</v>
      </c>
      <c r="F37" s="41">
        <v>230</v>
      </c>
      <c r="G37" s="41">
        <v>300</v>
      </c>
      <c r="H37" s="41">
        <v>300</v>
      </c>
      <c r="I37" s="41">
        <v>300</v>
      </c>
      <c r="J37" s="41">
        <v>300</v>
      </c>
      <c r="K37" s="42">
        <v>7</v>
      </c>
      <c r="L37" s="41">
        <v>2100</v>
      </c>
      <c r="M37" s="43">
        <v>37750</v>
      </c>
      <c r="N37" s="40">
        <v>500</v>
      </c>
      <c r="O37" s="40">
        <v>225</v>
      </c>
      <c r="P37" s="40">
        <v>240.01</v>
      </c>
      <c r="Q37" s="40">
        <v>550</v>
      </c>
      <c r="R37" s="40">
        <v>6</v>
      </c>
      <c r="S37" s="40" t="s">
        <v>27</v>
      </c>
      <c r="W37" s="40" t="s">
        <v>75</v>
      </c>
      <c r="X37" s="44">
        <v>0</v>
      </c>
      <c r="Z37" s="40" t="s">
        <v>71</v>
      </c>
      <c r="AA37" s="41">
        <v>31650</v>
      </c>
      <c r="AF37" s="40" t="s">
        <v>58</v>
      </c>
      <c r="AG37" s="44">
        <v>0.125</v>
      </c>
    </row>
    <row r="38" spans="1:33" ht="12.75">
      <c r="A38" s="40">
        <v>73</v>
      </c>
      <c r="B38" s="40" t="s">
        <v>56</v>
      </c>
      <c r="C38" s="40" t="s">
        <v>141</v>
      </c>
      <c r="D38" s="40">
        <v>18</v>
      </c>
      <c r="E38" s="40">
        <v>0</v>
      </c>
      <c r="F38" s="41">
        <v>1850</v>
      </c>
      <c r="G38" s="41">
        <v>1850</v>
      </c>
      <c r="H38" s="41">
        <v>1850</v>
      </c>
      <c r="I38" s="41">
        <v>1850</v>
      </c>
      <c r="J38" s="41">
        <v>1850</v>
      </c>
      <c r="K38" s="42">
        <v>5</v>
      </c>
      <c r="L38" s="41">
        <v>9250</v>
      </c>
      <c r="M38" s="43">
        <v>37763</v>
      </c>
      <c r="N38" s="40">
        <v>1850</v>
      </c>
      <c r="O38" s="40">
        <v>1850</v>
      </c>
      <c r="P38" s="40" t="s">
        <v>103</v>
      </c>
      <c r="Q38" s="40" t="s">
        <v>103</v>
      </c>
      <c r="R38" s="40">
        <v>6</v>
      </c>
      <c r="S38" s="40" t="s">
        <v>27</v>
      </c>
      <c r="W38" s="40" t="s">
        <v>21</v>
      </c>
      <c r="X38" s="44">
        <v>0.0036</v>
      </c>
      <c r="Z38" s="40" t="s">
        <v>53</v>
      </c>
      <c r="AA38" s="41">
        <v>27556.1</v>
      </c>
      <c r="AF38" s="40" t="s">
        <v>59</v>
      </c>
      <c r="AG38" s="44">
        <v>0.1321</v>
      </c>
    </row>
    <row r="39" spans="1:33" ht="12.75">
      <c r="A39" s="40">
        <v>380</v>
      </c>
      <c r="B39" s="40" t="s">
        <v>57</v>
      </c>
      <c r="C39" s="40" t="s">
        <v>142</v>
      </c>
      <c r="D39" s="40">
        <v>18</v>
      </c>
      <c r="E39" s="40">
        <v>-9.99</v>
      </c>
      <c r="F39" s="41">
        <v>180</v>
      </c>
      <c r="G39" s="41">
        <v>174</v>
      </c>
      <c r="H39" s="41">
        <v>162</v>
      </c>
      <c r="I39" s="41">
        <v>162.03</v>
      </c>
      <c r="J39" s="41">
        <v>162.0016</v>
      </c>
      <c r="K39" s="42">
        <v>4508</v>
      </c>
      <c r="L39" s="41">
        <v>737459.89</v>
      </c>
      <c r="M39" s="43">
        <v>37650</v>
      </c>
      <c r="N39" s="40">
        <v>241</v>
      </c>
      <c r="O39" s="40">
        <v>162</v>
      </c>
      <c r="P39" s="40">
        <v>162.03</v>
      </c>
      <c r="Q39" s="40" t="s">
        <v>103</v>
      </c>
      <c r="R39" s="40">
        <v>6</v>
      </c>
      <c r="S39" s="40" t="s">
        <v>27</v>
      </c>
      <c r="W39" s="40" t="s">
        <v>34</v>
      </c>
      <c r="X39" s="44">
        <v>0.0089</v>
      </c>
      <c r="Z39" s="40" t="s">
        <v>58</v>
      </c>
      <c r="AA39" s="41">
        <v>22590</v>
      </c>
      <c r="AF39" s="40" t="s">
        <v>53</v>
      </c>
      <c r="AG39" s="44">
        <v>0.1429</v>
      </c>
    </row>
    <row r="40" spans="1:33" ht="12.75">
      <c r="A40" s="40">
        <v>24</v>
      </c>
      <c r="B40" s="40" t="s">
        <v>58</v>
      </c>
      <c r="C40" s="40" t="s">
        <v>143</v>
      </c>
      <c r="D40" s="40">
        <v>18</v>
      </c>
      <c r="E40" s="40">
        <v>12.5</v>
      </c>
      <c r="F40" s="41">
        <v>120</v>
      </c>
      <c r="G40" s="41">
        <v>135</v>
      </c>
      <c r="H40" s="41">
        <v>130</v>
      </c>
      <c r="I40" s="41">
        <v>135</v>
      </c>
      <c r="J40" s="41">
        <v>135</v>
      </c>
      <c r="K40" s="42">
        <v>168</v>
      </c>
      <c r="L40" s="41">
        <v>22590</v>
      </c>
      <c r="M40" s="43">
        <v>37769</v>
      </c>
      <c r="N40" s="40">
        <v>177</v>
      </c>
      <c r="O40" s="40">
        <v>100</v>
      </c>
      <c r="P40" s="40">
        <v>100</v>
      </c>
      <c r="Q40" s="40">
        <v>140</v>
      </c>
      <c r="R40" s="40">
        <v>6</v>
      </c>
      <c r="S40" s="40" t="s">
        <v>27</v>
      </c>
      <c r="W40" s="40" t="s">
        <v>24</v>
      </c>
      <c r="X40" s="44">
        <v>0.0141</v>
      </c>
      <c r="Z40" s="40" t="s">
        <v>33</v>
      </c>
      <c r="AA40" s="41">
        <v>18000</v>
      </c>
      <c r="AF40" s="40" t="s">
        <v>54</v>
      </c>
      <c r="AG40" s="44">
        <v>0.1827</v>
      </c>
    </row>
    <row r="41" spans="1:33" ht="12.75">
      <c r="A41" s="40">
        <v>265</v>
      </c>
      <c r="B41" s="40" t="s">
        <v>59</v>
      </c>
      <c r="C41" s="40" t="s">
        <v>144</v>
      </c>
      <c r="D41" s="40">
        <v>18</v>
      </c>
      <c r="E41" s="40">
        <v>13.21</v>
      </c>
      <c r="F41" s="41">
        <v>750</v>
      </c>
      <c r="G41" s="41">
        <v>850</v>
      </c>
      <c r="H41" s="41">
        <v>801</v>
      </c>
      <c r="I41" s="41">
        <v>850</v>
      </c>
      <c r="J41" s="41">
        <v>849.0909</v>
      </c>
      <c r="K41" s="42">
        <v>126</v>
      </c>
      <c r="L41" s="41">
        <v>106406</v>
      </c>
      <c r="M41" s="43">
        <v>37761</v>
      </c>
      <c r="N41" s="40">
        <v>850</v>
      </c>
      <c r="O41" s="40">
        <v>540.01</v>
      </c>
      <c r="P41" s="40" t="s">
        <v>103</v>
      </c>
      <c r="Q41" s="40">
        <v>1600</v>
      </c>
      <c r="R41" s="40">
        <v>6</v>
      </c>
      <c r="S41" s="40" t="s">
        <v>27</v>
      </c>
      <c r="W41" s="40" t="s">
        <v>48</v>
      </c>
      <c r="X41" s="44">
        <v>0.0256</v>
      </c>
      <c r="Z41" s="40" t="s">
        <v>78</v>
      </c>
      <c r="AA41" s="41">
        <v>14400</v>
      </c>
      <c r="AF41" s="40" t="s">
        <v>17</v>
      </c>
      <c r="AG41" s="44">
        <v>0.28350000000000003</v>
      </c>
    </row>
    <row r="42" spans="1:33" ht="12.75">
      <c r="A42" s="40">
        <v>173</v>
      </c>
      <c r="B42" s="40" t="s">
        <v>60</v>
      </c>
      <c r="C42" s="40" t="s">
        <v>145</v>
      </c>
      <c r="D42" s="40">
        <v>18</v>
      </c>
      <c r="E42" s="40">
        <v>7.02</v>
      </c>
      <c r="F42" s="41">
        <v>185</v>
      </c>
      <c r="G42" s="41">
        <v>200</v>
      </c>
      <c r="H42" s="41">
        <v>195</v>
      </c>
      <c r="I42" s="41">
        <v>198</v>
      </c>
      <c r="J42" s="41">
        <v>198</v>
      </c>
      <c r="K42" s="42">
        <v>2386</v>
      </c>
      <c r="L42" s="41">
        <v>475902.64</v>
      </c>
      <c r="M42" s="43">
        <v>37763</v>
      </c>
      <c r="N42" s="40">
        <v>230</v>
      </c>
      <c r="O42" s="40">
        <v>80</v>
      </c>
      <c r="P42" s="40">
        <v>195.68</v>
      </c>
      <c r="Q42" s="40">
        <v>199.99</v>
      </c>
      <c r="R42" s="40">
        <v>6</v>
      </c>
      <c r="S42" s="40" t="s">
        <v>27</v>
      </c>
      <c r="W42" s="40" t="s">
        <v>25</v>
      </c>
      <c r="X42" s="44">
        <v>0.0259</v>
      </c>
      <c r="Z42" s="40" t="s">
        <v>68</v>
      </c>
      <c r="AA42" s="41">
        <v>14154.14</v>
      </c>
      <c r="AF42" s="40" t="s">
        <v>55</v>
      </c>
      <c r="AG42" s="44">
        <v>0.3043</v>
      </c>
    </row>
    <row r="43" spans="1:33" ht="12.75">
      <c r="A43" s="40">
        <v>175</v>
      </c>
      <c r="B43" s="40" t="s">
        <v>61</v>
      </c>
      <c r="C43" s="40" t="s">
        <v>146</v>
      </c>
      <c r="D43" s="40">
        <v>18</v>
      </c>
      <c r="E43" s="40">
        <v>-7.12</v>
      </c>
      <c r="F43" s="41">
        <v>140</v>
      </c>
      <c r="G43" s="41">
        <v>133</v>
      </c>
      <c r="H43" s="41">
        <v>130</v>
      </c>
      <c r="I43" s="41">
        <v>130</v>
      </c>
      <c r="J43" s="41">
        <v>130.0283</v>
      </c>
      <c r="K43" s="42">
        <v>8796</v>
      </c>
      <c r="L43" s="41">
        <v>1149585</v>
      </c>
      <c r="M43" s="43">
        <v>37769</v>
      </c>
      <c r="N43" s="40">
        <v>145</v>
      </c>
      <c r="O43" s="40">
        <v>129</v>
      </c>
      <c r="P43" s="40">
        <v>110</v>
      </c>
      <c r="Q43" s="40">
        <v>150</v>
      </c>
      <c r="R43" s="40">
        <v>6</v>
      </c>
      <c r="S43" s="40" t="s">
        <v>27</v>
      </c>
      <c r="W43" s="40" t="s">
        <v>74</v>
      </c>
      <c r="X43" s="44">
        <v>0.0259</v>
      </c>
      <c r="Z43" s="40" t="s">
        <v>73</v>
      </c>
      <c r="AA43" s="41">
        <v>13175.71</v>
      </c>
      <c r="AF43" s="40" t="s">
        <v>37</v>
      </c>
      <c r="AG43" s="44">
        <v>0.4888</v>
      </c>
    </row>
    <row r="44" spans="1:33" ht="12.75">
      <c r="A44" s="40">
        <v>14101</v>
      </c>
      <c r="B44" s="40" t="s">
        <v>62</v>
      </c>
      <c r="C44" s="40" t="s">
        <v>147</v>
      </c>
      <c r="D44" s="40">
        <v>18</v>
      </c>
      <c r="G44" s="41">
        <v>1250</v>
      </c>
      <c r="H44" s="41">
        <v>1250</v>
      </c>
      <c r="I44" s="41">
        <v>1250</v>
      </c>
      <c r="J44" s="41">
        <v>1250</v>
      </c>
      <c r="K44" s="42">
        <v>605</v>
      </c>
      <c r="L44" s="41">
        <v>756250</v>
      </c>
      <c r="M44" s="43" t="s">
        <v>103</v>
      </c>
      <c r="N44" s="40">
        <v>1250</v>
      </c>
      <c r="O44" s="40">
        <v>1250</v>
      </c>
      <c r="P44" s="40">
        <v>1250</v>
      </c>
      <c r="Q44" s="40" t="s">
        <v>103</v>
      </c>
      <c r="R44" s="40">
        <v>6</v>
      </c>
      <c r="S44" s="40" t="s">
        <v>27</v>
      </c>
      <c r="W44" s="40" t="s">
        <v>31</v>
      </c>
      <c r="X44" s="44">
        <v>0.0262</v>
      </c>
      <c r="Z44" s="40" t="s">
        <v>76</v>
      </c>
      <c r="AA44" s="41">
        <v>10590</v>
      </c>
      <c r="AF44" s="40" t="s">
        <v>70</v>
      </c>
      <c r="AG44" s="44">
        <v>0.8939</v>
      </c>
    </row>
    <row r="45" spans="1:33" ht="12.75">
      <c r="A45" s="40">
        <v>182</v>
      </c>
      <c r="B45" s="40" t="s">
        <v>63</v>
      </c>
      <c r="C45" s="40" t="s">
        <v>148</v>
      </c>
      <c r="D45" s="40">
        <v>18</v>
      </c>
      <c r="E45" s="40">
        <v>0</v>
      </c>
      <c r="F45" s="41">
        <v>370</v>
      </c>
      <c r="G45" s="41">
        <v>370</v>
      </c>
      <c r="H45" s="41">
        <v>370</v>
      </c>
      <c r="I45" s="41">
        <v>370</v>
      </c>
      <c r="J45" s="41">
        <v>370</v>
      </c>
      <c r="K45" s="42">
        <v>2</v>
      </c>
      <c r="L45" s="41">
        <v>740</v>
      </c>
      <c r="M45" s="43">
        <v>37762</v>
      </c>
      <c r="N45" s="40">
        <v>370</v>
      </c>
      <c r="O45" s="40">
        <v>138</v>
      </c>
      <c r="P45" s="40" t="s">
        <v>103</v>
      </c>
      <c r="Q45" s="40" t="s">
        <v>103</v>
      </c>
      <c r="R45" s="40">
        <v>6</v>
      </c>
      <c r="S45" s="40" t="s">
        <v>27</v>
      </c>
      <c r="W45" s="40" t="s">
        <v>36</v>
      </c>
      <c r="X45" s="44">
        <v>0.0338</v>
      </c>
      <c r="Z45" s="40" t="s">
        <v>42</v>
      </c>
      <c r="AA45" s="41">
        <v>9840</v>
      </c>
      <c r="AF45" s="40" t="s">
        <v>76</v>
      </c>
      <c r="AG45" s="44">
        <v>1.55</v>
      </c>
    </row>
    <row r="46" spans="1:27" ht="12.75">
      <c r="A46" s="40">
        <v>716</v>
      </c>
      <c r="B46" s="40" t="s">
        <v>64</v>
      </c>
      <c r="C46" s="40" t="s">
        <v>149</v>
      </c>
      <c r="D46" s="40">
        <v>18</v>
      </c>
      <c r="E46" s="40">
        <v>10.66</v>
      </c>
      <c r="F46" s="41">
        <v>22.4986</v>
      </c>
      <c r="G46" s="41">
        <v>26</v>
      </c>
      <c r="H46" s="41">
        <v>22.11</v>
      </c>
      <c r="I46" s="41">
        <v>25</v>
      </c>
      <c r="J46" s="41">
        <v>24.8989</v>
      </c>
      <c r="K46" s="42">
        <v>117909</v>
      </c>
      <c r="L46" s="41">
        <v>2836199.01</v>
      </c>
      <c r="M46" s="43">
        <v>37771</v>
      </c>
      <c r="N46" s="40">
        <v>30.5</v>
      </c>
      <c r="O46" s="40">
        <v>18.06</v>
      </c>
      <c r="P46" s="40">
        <v>25</v>
      </c>
      <c r="Q46" s="40">
        <v>26</v>
      </c>
      <c r="R46" s="40">
        <v>6</v>
      </c>
      <c r="S46" s="40" t="s">
        <v>27</v>
      </c>
      <c r="W46" s="40" t="s">
        <v>51</v>
      </c>
      <c r="X46" s="44">
        <v>0.0365</v>
      </c>
      <c r="Z46" s="40" t="s">
        <v>69</v>
      </c>
      <c r="AA46" s="41">
        <v>9660.34</v>
      </c>
    </row>
    <row r="47" spans="1:27" ht="12.75">
      <c r="A47" s="40">
        <v>699</v>
      </c>
      <c r="B47" s="40" t="s">
        <v>17</v>
      </c>
      <c r="C47" s="40" t="s">
        <v>105</v>
      </c>
      <c r="D47" s="40">
        <v>18</v>
      </c>
      <c r="E47" s="40">
        <v>28.35</v>
      </c>
      <c r="F47" s="41">
        <v>117.505</v>
      </c>
      <c r="G47" s="41">
        <v>160</v>
      </c>
      <c r="H47" s="41">
        <v>115.01</v>
      </c>
      <c r="I47" s="41">
        <v>159</v>
      </c>
      <c r="J47" s="41">
        <v>150.8209</v>
      </c>
      <c r="K47" s="42">
        <v>241</v>
      </c>
      <c r="L47" s="41">
        <v>34654.18</v>
      </c>
      <c r="M47" s="43">
        <v>37771</v>
      </c>
      <c r="N47" s="40">
        <v>160</v>
      </c>
      <c r="O47" s="40">
        <v>65.06</v>
      </c>
      <c r="P47" s="40">
        <v>135.5</v>
      </c>
      <c r="Q47" s="40">
        <v>200</v>
      </c>
      <c r="R47" s="40">
        <v>6</v>
      </c>
      <c r="S47" s="40" t="s">
        <v>27</v>
      </c>
      <c r="W47" s="40" t="s">
        <v>66</v>
      </c>
      <c r="X47" s="44">
        <v>0.0482</v>
      </c>
      <c r="Z47" s="40" t="s">
        <v>56</v>
      </c>
      <c r="AA47" s="41">
        <v>9250</v>
      </c>
    </row>
    <row r="48" spans="1:27" ht="12.75">
      <c r="A48" s="40">
        <v>700</v>
      </c>
      <c r="B48" s="40" t="s">
        <v>18</v>
      </c>
      <c r="C48" s="40" t="s">
        <v>106</v>
      </c>
      <c r="D48" s="40">
        <v>18</v>
      </c>
      <c r="E48" s="40">
        <v>0</v>
      </c>
      <c r="F48" s="41">
        <v>180</v>
      </c>
      <c r="G48" s="41">
        <v>180</v>
      </c>
      <c r="H48" s="41">
        <v>180</v>
      </c>
      <c r="I48" s="41">
        <v>180</v>
      </c>
      <c r="J48" s="41">
        <v>180</v>
      </c>
      <c r="K48" s="42">
        <v>45</v>
      </c>
      <c r="L48" s="41">
        <v>8100</v>
      </c>
      <c r="M48" s="43">
        <v>37770</v>
      </c>
      <c r="N48" s="40">
        <v>215</v>
      </c>
      <c r="O48" s="40">
        <v>80</v>
      </c>
      <c r="P48" s="40">
        <v>161.01</v>
      </c>
      <c r="Q48" s="40">
        <v>220</v>
      </c>
      <c r="R48" s="40">
        <v>6</v>
      </c>
      <c r="S48" s="40" t="s">
        <v>27</v>
      </c>
      <c r="W48" s="40" t="s">
        <v>35</v>
      </c>
      <c r="X48" s="44">
        <v>0.0625</v>
      </c>
      <c r="Z48" s="40" t="s">
        <v>18</v>
      </c>
      <c r="AA48" s="41">
        <v>9135</v>
      </c>
    </row>
    <row r="49" spans="1:27" ht="12.75">
      <c r="A49" s="40">
        <v>10005</v>
      </c>
      <c r="B49" s="40" t="s">
        <v>65</v>
      </c>
      <c r="C49" s="40" t="s">
        <v>150</v>
      </c>
      <c r="D49" s="40">
        <v>18</v>
      </c>
      <c r="E49" s="40">
        <v>-4.32</v>
      </c>
      <c r="F49" s="41">
        <v>17.36</v>
      </c>
      <c r="G49" s="41">
        <v>18</v>
      </c>
      <c r="H49" s="41">
        <v>16.1</v>
      </c>
      <c r="I49" s="41">
        <v>16.54</v>
      </c>
      <c r="J49" s="41">
        <v>16.6094</v>
      </c>
      <c r="K49" s="42">
        <v>28009</v>
      </c>
      <c r="L49" s="41">
        <v>471379.16</v>
      </c>
      <c r="M49" s="43">
        <v>37771</v>
      </c>
      <c r="N49" s="40">
        <v>19.69</v>
      </c>
      <c r="O49" s="40">
        <v>16.1</v>
      </c>
      <c r="P49" s="40">
        <v>16.54</v>
      </c>
      <c r="Q49" s="40">
        <v>16.7</v>
      </c>
      <c r="R49" s="40">
        <v>6</v>
      </c>
      <c r="S49" s="40" t="s">
        <v>27</v>
      </c>
      <c r="W49" s="40" t="s">
        <v>44</v>
      </c>
      <c r="X49" s="44">
        <v>0.0666</v>
      </c>
      <c r="Z49" s="40" t="s">
        <v>29</v>
      </c>
      <c r="AA49" s="41">
        <v>8750</v>
      </c>
    </row>
    <row r="50" spans="1:27" ht="12.75">
      <c r="A50" s="40">
        <v>724</v>
      </c>
      <c r="B50" s="40" t="s">
        <v>66</v>
      </c>
      <c r="C50" s="40" t="s">
        <v>151</v>
      </c>
      <c r="D50" s="40">
        <v>18</v>
      </c>
      <c r="E50" s="40">
        <v>4.82</v>
      </c>
      <c r="F50" s="41">
        <v>32.4112</v>
      </c>
      <c r="G50" s="41">
        <v>34</v>
      </c>
      <c r="H50" s="41">
        <v>31</v>
      </c>
      <c r="I50" s="41">
        <v>34</v>
      </c>
      <c r="J50" s="41">
        <v>33.9755</v>
      </c>
      <c r="K50" s="42">
        <v>39268</v>
      </c>
      <c r="L50" s="41">
        <v>1296989.39</v>
      </c>
      <c r="M50" s="43">
        <v>37771</v>
      </c>
      <c r="N50" s="40">
        <v>45.99</v>
      </c>
      <c r="O50" s="40">
        <v>30</v>
      </c>
      <c r="P50" s="40">
        <v>34.5</v>
      </c>
      <c r="Q50" s="40">
        <v>34.79</v>
      </c>
      <c r="R50" s="40">
        <v>6</v>
      </c>
      <c r="S50" s="40" t="s">
        <v>27</v>
      </c>
      <c r="W50" s="40" t="s">
        <v>60</v>
      </c>
      <c r="X50" s="44">
        <v>0.0702</v>
      </c>
      <c r="Z50" s="40" t="s">
        <v>18</v>
      </c>
      <c r="AA50" s="41">
        <v>8100</v>
      </c>
    </row>
    <row r="51" spans="1:27" ht="12.75">
      <c r="A51" s="40">
        <v>64</v>
      </c>
      <c r="B51" s="40" t="s">
        <v>67</v>
      </c>
      <c r="C51" s="40" t="s">
        <v>152</v>
      </c>
      <c r="D51" s="40">
        <v>18</v>
      </c>
      <c r="G51" s="41">
        <v>60</v>
      </c>
      <c r="H51" s="41">
        <v>60</v>
      </c>
      <c r="I51" s="41">
        <v>60</v>
      </c>
      <c r="J51" s="41">
        <v>60</v>
      </c>
      <c r="K51" s="42">
        <v>6801</v>
      </c>
      <c r="L51" s="41">
        <v>408060</v>
      </c>
      <c r="M51" s="43" t="s">
        <v>103</v>
      </c>
      <c r="N51" s="40">
        <v>60</v>
      </c>
      <c r="O51" s="40">
        <v>60</v>
      </c>
      <c r="P51" s="40">
        <v>60</v>
      </c>
      <c r="Q51" s="40" t="s">
        <v>103</v>
      </c>
      <c r="R51" s="40">
        <v>6</v>
      </c>
      <c r="S51" s="40" t="s">
        <v>27</v>
      </c>
      <c r="W51" s="40" t="s">
        <v>47</v>
      </c>
      <c r="X51" s="44">
        <v>0.09050000000000001</v>
      </c>
      <c r="Z51" s="40" t="s">
        <v>32</v>
      </c>
      <c r="AA51" s="41">
        <v>7316.33</v>
      </c>
    </row>
    <row r="52" spans="1:27" ht="12.75">
      <c r="A52" s="40">
        <v>639</v>
      </c>
      <c r="B52" s="40" t="s">
        <v>68</v>
      </c>
      <c r="C52" s="40" t="s">
        <v>153</v>
      </c>
      <c r="D52" s="40">
        <v>18</v>
      </c>
      <c r="E52" s="40">
        <v>-1.99</v>
      </c>
      <c r="F52" s="41">
        <v>150</v>
      </c>
      <c r="G52" s="41">
        <v>150</v>
      </c>
      <c r="H52" s="41">
        <v>140</v>
      </c>
      <c r="I52" s="41">
        <v>150</v>
      </c>
      <c r="J52" s="41">
        <v>147.0033</v>
      </c>
      <c r="K52" s="42">
        <v>98</v>
      </c>
      <c r="L52" s="41">
        <v>14154.14</v>
      </c>
      <c r="M52" s="43">
        <v>37760</v>
      </c>
      <c r="N52" s="40">
        <v>160</v>
      </c>
      <c r="O52" s="40">
        <v>101</v>
      </c>
      <c r="P52" s="40">
        <v>141.01</v>
      </c>
      <c r="Q52" s="40">
        <v>159</v>
      </c>
      <c r="R52" s="40">
        <v>6</v>
      </c>
      <c r="S52" s="40" t="s">
        <v>27</v>
      </c>
      <c r="W52" s="40" t="s">
        <v>45</v>
      </c>
      <c r="X52" s="44">
        <v>0.0919</v>
      </c>
      <c r="Z52" s="40" t="s">
        <v>75</v>
      </c>
      <c r="AA52" s="41">
        <v>6800</v>
      </c>
    </row>
    <row r="53" spans="1:27" ht="12.75">
      <c r="A53" s="40">
        <v>592</v>
      </c>
      <c r="B53" s="40" t="s">
        <v>69</v>
      </c>
      <c r="C53" s="40" t="s">
        <v>154</v>
      </c>
      <c r="D53" s="40">
        <v>18</v>
      </c>
      <c r="E53" s="40">
        <v>-0.01</v>
      </c>
      <c r="F53" s="41">
        <v>140.02</v>
      </c>
      <c r="G53" s="41">
        <v>240</v>
      </c>
      <c r="H53" s="41">
        <v>100.01</v>
      </c>
      <c r="I53" s="41">
        <v>140</v>
      </c>
      <c r="J53" s="41">
        <v>140</v>
      </c>
      <c r="K53" s="42">
        <v>66</v>
      </c>
      <c r="L53" s="41">
        <v>9660.34</v>
      </c>
      <c r="M53" s="43">
        <v>37753</v>
      </c>
      <c r="N53" s="40">
        <v>240</v>
      </c>
      <c r="O53" s="40">
        <v>100.01</v>
      </c>
      <c r="P53" s="40">
        <v>150</v>
      </c>
      <c r="Q53" s="40">
        <v>500</v>
      </c>
      <c r="R53" s="40">
        <v>6</v>
      </c>
      <c r="S53" s="40" t="s">
        <v>27</v>
      </c>
      <c r="W53" s="40" t="s">
        <v>64</v>
      </c>
      <c r="X53" s="44">
        <v>0.1066</v>
      </c>
      <c r="Z53" s="40" t="s">
        <v>37</v>
      </c>
      <c r="AA53" s="41">
        <v>6360</v>
      </c>
    </row>
    <row r="54" spans="1:27" ht="12.75">
      <c r="A54" s="40">
        <v>622</v>
      </c>
      <c r="B54" s="40" t="s">
        <v>70</v>
      </c>
      <c r="C54" s="40" t="s">
        <v>155</v>
      </c>
      <c r="D54" s="40">
        <v>18</v>
      </c>
      <c r="E54" s="40">
        <v>89.39</v>
      </c>
      <c r="F54" s="41">
        <v>10.56</v>
      </c>
      <c r="G54" s="41">
        <v>20</v>
      </c>
      <c r="H54" s="41">
        <v>20</v>
      </c>
      <c r="I54" s="41">
        <v>20</v>
      </c>
      <c r="J54" s="41">
        <v>20</v>
      </c>
      <c r="K54" s="42">
        <v>12000</v>
      </c>
      <c r="L54" s="41">
        <v>240000</v>
      </c>
      <c r="M54" s="43">
        <v>36721</v>
      </c>
      <c r="N54" s="40">
        <v>20</v>
      </c>
      <c r="O54" s="40">
        <v>20</v>
      </c>
      <c r="P54" s="40" t="s">
        <v>103</v>
      </c>
      <c r="Q54" s="40" t="s">
        <v>103</v>
      </c>
      <c r="R54" s="40">
        <v>6</v>
      </c>
      <c r="S54" s="40" t="s">
        <v>27</v>
      </c>
      <c r="W54" s="40" t="s">
        <v>58</v>
      </c>
      <c r="X54" s="44">
        <v>0.125</v>
      </c>
      <c r="Z54" s="40" t="s">
        <v>72</v>
      </c>
      <c r="AA54" s="41">
        <v>5000</v>
      </c>
    </row>
    <row r="55" spans="1:27" ht="12.75">
      <c r="A55" s="40">
        <v>474</v>
      </c>
      <c r="B55" s="40" t="s">
        <v>71</v>
      </c>
      <c r="C55" s="40" t="s">
        <v>156</v>
      </c>
      <c r="D55" s="40">
        <v>18</v>
      </c>
      <c r="E55" s="40">
        <v>0</v>
      </c>
      <c r="F55" s="41">
        <v>50</v>
      </c>
      <c r="G55" s="41">
        <v>50</v>
      </c>
      <c r="H55" s="41">
        <v>50</v>
      </c>
      <c r="I55" s="41">
        <v>50</v>
      </c>
      <c r="J55" s="41">
        <v>50</v>
      </c>
      <c r="K55" s="42">
        <v>633</v>
      </c>
      <c r="L55" s="41">
        <v>31650</v>
      </c>
      <c r="M55" s="43">
        <v>37747</v>
      </c>
      <c r="N55" s="40">
        <v>50</v>
      </c>
      <c r="O55" s="40">
        <v>50</v>
      </c>
      <c r="P55" s="40">
        <v>20</v>
      </c>
      <c r="Q55" s="40">
        <v>200</v>
      </c>
      <c r="R55" s="40">
        <v>6</v>
      </c>
      <c r="S55" s="40" t="s">
        <v>27</v>
      </c>
      <c r="W55" s="40" t="s">
        <v>59</v>
      </c>
      <c r="X55" s="44">
        <v>0.1321</v>
      </c>
      <c r="Z55" s="40" t="s">
        <v>46</v>
      </c>
      <c r="AA55" s="41">
        <v>3300</v>
      </c>
    </row>
    <row r="56" spans="1:27" ht="12.75">
      <c r="A56" s="40">
        <v>185</v>
      </c>
      <c r="B56" s="40" t="s">
        <v>72</v>
      </c>
      <c r="C56" s="40" t="s">
        <v>157</v>
      </c>
      <c r="D56" s="40">
        <v>18</v>
      </c>
      <c r="E56" s="40">
        <v>-4.76</v>
      </c>
      <c r="F56" s="41">
        <v>210.01</v>
      </c>
      <c r="G56" s="41">
        <v>200</v>
      </c>
      <c r="H56" s="41">
        <v>200</v>
      </c>
      <c r="I56" s="41">
        <v>200</v>
      </c>
      <c r="J56" s="41">
        <v>200</v>
      </c>
      <c r="K56" s="42">
        <v>25</v>
      </c>
      <c r="L56" s="41">
        <v>5000</v>
      </c>
      <c r="M56" s="43">
        <v>37755</v>
      </c>
      <c r="N56" s="40">
        <v>250</v>
      </c>
      <c r="O56" s="40">
        <v>200</v>
      </c>
      <c r="P56" s="40">
        <v>200</v>
      </c>
      <c r="Q56" s="40">
        <v>230</v>
      </c>
      <c r="R56" s="40">
        <v>6</v>
      </c>
      <c r="S56" s="40" t="s">
        <v>27</v>
      </c>
      <c r="W56" s="40" t="s">
        <v>53</v>
      </c>
      <c r="X56" s="44">
        <v>0.1429</v>
      </c>
      <c r="Z56" s="40" t="s">
        <v>40</v>
      </c>
      <c r="AA56" s="41">
        <v>3100</v>
      </c>
    </row>
    <row r="57" spans="1:27" ht="12.75">
      <c r="A57" s="40">
        <v>237</v>
      </c>
      <c r="B57" s="40" t="s">
        <v>73</v>
      </c>
      <c r="C57" s="40" t="s">
        <v>158</v>
      </c>
      <c r="D57" s="40">
        <v>18</v>
      </c>
      <c r="E57" s="40">
        <v>-2.44</v>
      </c>
      <c r="F57" s="41">
        <v>40.5</v>
      </c>
      <c r="G57" s="41">
        <v>44</v>
      </c>
      <c r="H57" s="41">
        <v>39.51</v>
      </c>
      <c r="I57" s="41">
        <v>39.51</v>
      </c>
      <c r="J57" s="41">
        <v>39.51</v>
      </c>
      <c r="K57" s="42">
        <v>309</v>
      </c>
      <c r="L57" s="41">
        <v>13175.71</v>
      </c>
      <c r="M57" s="43">
        <v>37771</v>
      </c>
      <c r="N57" s="40">
        <v>50</v>
      </c>
      <c r="O57" s="40">
        <v>38</v>
      </c>
      <c r="P57" s="40">
        <v>36.23</v>
      </c>
      <c r="Q57" s="40">
        <v>45</v>
      </c>
      <c r="R57" s="40">
        <v>6</v>
      </c>
      <c r="S57" s="40" t="s">
        <v>27</v>
      </c>
      <c r="W57" s="40" t="s">
        <v>54</v>
      </c>
      <c r="X57" s="44">
        <v>0.1827</v>
      </c>
      <c r="Z57" s="40" t="s">
        <v>43</v>
      </c>
      <c r="AA57" s="41">
        <v>3000</v>
      </c>
    </row>
    <row r="58" spans="1:27" ht="12.75">
      <c r="A58" s="40">
        <v>723</v>
      </c>
      <c r="B58" s="40" t="s">
        <v>74</v>
      </c>
      <c r="C58" s="40" t="s">
        <v>159</v>
      </c>
      <c r="D58" s="40">
        <v>18</v>
      </c>
      <c r="E58" s="40">
        <v>2.59</v>
      </c>
      <c r="F58" s="41">
        <v>57.0625</v>
      </c>
      <c r="G58" s="41">
        <v>61</v>
      </c>
      <c r="H58" s="41">
        <v>56</v>
      </c>
      <c r="I58" s="41">
        <v>59</v>
      </c>
      <c r="J58" s="41">
        <v>58.5412</v>
      </c>
      <c r="K58" s="42">
        <v>27989</v>
      </c>
      <c r="L58" s="41">
        <v>1645746.07</v>
      </c>
      <c r="M58" s="43">
        <v>37771</v>
      </c>
      <c r="N58" s="40">
        <v>61</v>
      </c>
      <c r="O58" s="40">
        <v>49</v>
      </c>
      <c r="P58" s="40">
        <v>58.51</v>
      </c>
      <c r="Q58" s="40">
        <v>59</v>
      </c>
      <c r="R58" s="40">
        <v>6</v>
      </c>
      <c r="S58" s="40" t="s">
        <v>27</v>
      </c>
      <c r="W58" s="40" t="s">
        <v>17</v>
      </c>
      <c r="X58" s="44">
        <v>0.28350000000000003</v>
      </c>
      <c r="Z58" s="40" t="s">
        <v>50</v>
      </c>
      <c r="AA58" s="41">
        <v>2400</v>
      </c>
    </row>
    <row r="59" spans="1:27" ht="12.75">
      <c r="A59" s="40">
        <v>523</v>
      </c>
      <c r="B59" s="40" t="s">
        <v>75</v>
      </c>
      <c r="C59" s="40" t="s">
        <v>160</v>
      </c>
      <c r="D59" s="40">
        <v>18</v>
      </c>
      <c r="E59" s="40">
        <v>0</v>
      </c>
      <c r="F59" s="41">
        <v>200</v>
      </c>
      <c r="G59" s="41">
        <v>200</v>
      </c>
      <c r="H59" s="41">
        <v>200</v>
      </c>
      <c r="I59" s="41">
        <v>200</v>
      </c>
      <c r="J59" s="41">
        <v>200</v>
      </c>
      <c r="K59" s="42">
        <v>34</v>
      </c>
      <c r="L59" s="41">
        <v>6800</v>
      </c>
      <c r="M59" s="43">
        <v>37760</v>
      </c>
      <c r="N59" s="40">
        <v>200</v>
      </c>
      <c r="O59" s="40">
        <v>140</v>
      </c>
      <c r="P59" s="40">
        <v>200</v>
      </c>
      <c r="Q59" s="40" t="s">
        <v>103</v>
      </c>
      <c r="R59" s="40">
        <v>6</v>
      </c>
      <c r="S59" s="40" t="s">
        <v>27</v>
      </c>
      <c r="W59" s="40" t="s">
        <v>55</v>
      </c>
      <c r="X59" s="44">
        <v>0.3043</v>
      </c>
      <c r="Z59" s="40" t="s">
        <v>55</v>
      </c>
      <c r="AA59" s="41">
        <v>2100</v>
      </c>
    </row>
    <row r="60" spans="1:27" ht="12.75">
      <c r="A60" s="40">
        <v>634</v>
      </c>
      <c r="B60" s="40" t="s">
        <v>76</v>
      </c>
      <c r="C60" s="40" t="s">
        <v>161</v>
      </c>
      <c r="D60" s="40">
        <v>18</v>
      </c>
      <c r="E60" s="40">
        <v>155</v>
      </c>
      <c r="F60" s="41">
        <v>20</v>
      </c>
      <c r="G60" s="41">
        <v>51</v>
      </c>
      <c r="H60" s="41">
        <v>50</v>
      </c>
      <c r="I60" s="41">
        <v>51</v>
      </c>
      <c r="J60" s="41">
        <v>51</v>
      </c>
      <c r="K60" s="42">
        <v>210</v>
      </c>
      <c r="L60" s="41">
        <v>10590</v>
      </c>
      <c r="M60" s="43">
        <v>37768</v>
      </c>
      <c r="N60" s="40">
        <v>51</v>
      </c>
      <c r="O60" s="40">
        <v>20</v>
      </c>
      <c r="P60" s="40">
        <v>31</v>
      </c>
      <c r="Q60" s="40">
        <v>100</v>
      </c>
      <c r="R60" s="40">
        <v>6</v>
      </c>
      <c r="S60" s="40" t="s">
        <v>27</v>
      </c>
      <c r="W60" s="40" t="s">
        <v>37</v>
      </c>
      <c r="X60" s="44">
        <v>0.4888</v>
      </c>
      <c r="Z60" s="40" t="s">
        <v>77</v>
      </c>
      <c r="AA60" s="41">
        <v>1500</v>
      </c>
    </row>
    <row r="61" spans="1:27" ht="12.75">
      <c r="A61" s="40">
        <v>209</v>
      </c>
      <c r="B61" s="40" t="s">
        <v>77</v>
      </c>
      <c r="C61" s="40" t="s">
        <v>162</v>
      </c>
      <c r="D61" s="40">
        <v>18</v>
      </c>
      <c r="E61" s="40">
        <v>-21.05</v>
      </c>
      <c r="F61" s="41">
        <v>38</v>
      </c>
      <c r="G61" s="41">
        <v>30</v>
      </c>
      <c r="H61" s="41">
        <v>30</v>
      </c>
      <c r="I61" s="41">
        <v>30</v>
      </c>
      <c r="J61" s="41">
        <v>30</v>
      </c>
      <c r="K61" s="42">
        <v>50</v>
      </c>
      <c r="L61" s="41">
        <v>1500</v>
      </c>
      <c r="M61" s="43">
        <v>37707</v>
      </c>
      <c r="N61" s="40">
        <v>50</v>
      </c>
      <c r="O61" s="40">
        <v>26</v>
      </c>
      <c r="P61" s="40">
        <v>27.57</v>
      </c>
      <c r="Q61" s="40">
        <v>60</v>
      </c>
      <c r="R61" s="40">
        <v>6</v>
      </c>
      <c r="S61" s="40" t="s">
        <v>27</v>
      </c>
      <c r="W61" s="40" t="s">
        <v>70</v>
      </c>
      <c r="X61" s="44">
        <v>0.8939</v>
      </c>
      <c r="Z61" s="40" t="s">
        <v>63</v>
      </c>
      <c r="AA61" s="41">
        <v>740</v>
      </c>
    </row>
    <row r="62" spans="1:26" ht="12.75">
      <c r="A62" s="40">
        <v>376</v>
      </c>
      <c r="B62" s="40" t="s">
        <v>78</v>
      </c>
      <c r="C62" s="40" t="s">
        <v>163</v>
      </c>
      <c r="D62" s="40">
        <v>18</v>
      </c>
      <c r="E62" s="40">
        <v>-41.17</v>
      </c>
      <c r="F62" s="41">
        <v>680</v>
      </c>
      <c r="G62" s="41">
        <v>400</v>
      </c>
      <c r="H62" s="41">
        <v>400</v>
      </c>
      <c r="I62" s="41">
        <v>400</v>
      </c>
      <c r="J62" s="41">
        <v>400</v>
      </c>
      <c r="K62" s="42">
        <v>36</v>
      </c>
      <c r="L62" s="41">
        <v>14400</v>
      </c>
      <c r="M62" s="43">
        <v>36404</v>
      </c>
      <c r="N62" s="40">
        <v>400</v>
      </c>
      <c r="O62" s="40">
        <v>400</v>
      </c>
      <c r="P62" s="40">
        <v>200</v>
      </c>
      <c r="Q62" s="40" t="s">
        <v>103</v>
      </c>
      <c r="R62" s="40">
        <v>6</v>
      </c>
      <c r="S62" s="40" t="s">
        <v>27</v>
      </c>
      <c r="W62" s="40" t="s">
        <v>76</v>
      </c>
      <c r="X62" s="44">
        <v>1.55</v>
      </c>
      <c r="Z62" s="4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Đurek</dc:creator>
  <cp:keywords/>
  <dc:description/>
  <cp:lastModifiedBy>Sandra Vidlanović</cp:lastModifiedBy>
  <cp:lastPrinted>2003-06-30T14:23:43Z</cp:lastPrinted>
  <dcterms:created xsi:type="dcterms:W3CDTF">2003-06-30T14:16:23Z</dcterms:created>
  <dcterms:modified xsi:type="dcterms:W3CDTF">2003-06-30T14:23:46Z</dcterms:modified>
  <cp:category/>
  <cp:version/>
  <cp:contentType/>
  <cp:contentStatus/>
</cp:coreProperties>
</file>